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rocery Log" state="visible" r:id="rId4"/>
    <sheet sheetId="2" name="Monthly Summary" state="visible" r:id="rId5"/>
    <sheet sheetId="3" name="Store Comparison" state="visible" r:id="rId6"/>
    <sheet sheetId="4" name="Weekly Planner" state="visible" r:id="rId7"/>
    <sheet sheetId="5" name="How to Use" state="visible" r:id="rId8"/>
  </sheets>
  <calcPr calcId="171027"/>
</workbook>
</file>

<file path=xl/sharedStrings.xml><?xml version="1.0" encoding="utf-8"?>
<sst xmlns="http://schemas.openxmlformats.org/spreadsheetml/2006/main" count="177" uniqueCount="100">
  <si>
    <t>Date</t>
  </si>
  <si>
    <t>Store</t>
  </si>
  <si>
    <t>Item</t>
  </si>
  <si>
    <t>Category</t>
  </si>
  <si>
    <t>Qty</t>
  </si>
  <si>
    <t>Unit Price</t>
  </si>
  <si>
    <t>Total</t>
  </si>
  <si>
    <t>On Sale?</t>
  </si>
  <si>
    <t>Notes</t>
  </si>
  <si>
    <t>Store A</t>
  </si>
  <si>
    <t>Chicken breast (2 lb)</t>
  </si>
  <si>
    <t>Meat &amp; Seafood</t>
  </si>
  <si>
    <t>No</t>
  </si>
  <si>
    <t/>
  </si>
  <si>
    <t>Broccoli (bunch)</t>
  </si>
  <si>
    <t>Produce</t>
  </si>
  <si>
    <t>Greek yogurt (12 pk)</t>
  </si>
  <si>
    <t>Dairy</t>
  </si>
  <si>
    <t>Yes</t>
  </si>
  <si>
    <t>Saved $2 with sale</t>
  </si>
  <si>
    <t>Whole wheat bread</t>
  </si>
  <si>
    <t>Bakery</t>
  </si>
  <si>
    <t>Store B</t>
  </si>
  <si>
    <t>Olive oil (1L)</t>
  </si>
  <si>
    <t>Pantry</t>
  </si>
  <si>
    <t>Bulk buy</t>
  </si>
  <si>
    <t>Tortilla chips</t>
  </si>
  <si>
    <t>Snacks</t>
  </si>
  <si>
    <t>Frozen mixed berries (2 lb)</t>
  </si>
  <si>
    <t>Frozen</t>
  </si>
  <si>
    <t>For smoothies</t>
  </si>
  <si>
    <t>Store C</t>
  </si>
  <si>
    <t>Orange juice</t>
  </si>
  <si>
    <t>Beverages</t>
  </si>
  <si>
    <t>Paper towels (6 pk)</t>
  </si>
  <si>
    <t>Household</t>
  </si>
  <si>
    <t>Bananas (bunch)</t>
  </si>
  <si>
    <t>Cheddar cheese block</t>
  </si>
  <si>
    <t>Ground beef (1 lb)</t>
  </si>
  <si>
    <t>Buy 2 sale</t>
  </si>
  <si>
    <t>Sparkling water (12 pk)</t>
  </si>
  <si>
    <t>Granola bars (box)</t>
  </si>
  <si>
    <t>Pasta sauce</t>
  </si>
  <si>
    <t>Monthly Grocery Spending Summary</t>
  </si>
  <si>
    <t>Total Spent</t>
  </si>
  <si>
    <t>Total Trips</t>
  </si>
  <si>
    <t>Avg Per Trip</t>
  </si>
  <si>
    <t>Spending by Category</t>
  </si>
  <si>
    <t>Amount</t>
  </si>
  <si>
    <t>% of Total</t>
  </si>
  <si>
    <t>Item Count</t>
  </si>
  <si>
    <t>Other</t>
  </si>
  <si>
    <t>Budget vs Actual</t>
  </si>
  <si>
    <t>Weekly</t>
  </si>
  <si>
    <t>Monthly</t>
  </si>
  <si>
    <t>Budget</t>
  </si>
  <si>
    <t>Actual</t>
  </si>
  <si>
    <t>Difference</t>
  </si>
  <si>
    <t>Store Price Comparison</t>
  </si>
  <si>
    <t>Spending by Store</t>
  </si>
  <si>
    <t>Trips</t>
  </si>
  <si>
    <t>Items</t>
  </si>
  <si>
    <t>Item Price Comparison</t>
  </si>
  <si>
    <t>Store 1</t>
  </si>
  <si>
    <t>Price 1</t>
  </si>
  <si>
    <t>Store 2</t>
  </si>
  <si>
    <t>Price 2</t>
  </si>
  <si>
    <t>Savings</t>
  </si>
  <si>
    <t>Weekly Grocery Planner</t>
  </si>
  <si>
    <t>Weekly Budget:</t>
  </si>
  <si>
    <t>Est. Cost</t>
  </si>
  <si>
    <t>Bought?</t>
  </si>
  <si>
    <t>Estimated Total</t>
  </si>
  <si>
    <t>Remaining Budget</t>
  </si>
  <si>
    <t>Grocery Spending Tracker - Quick Start Guide</t>
  </si>
  <si>
    <t>GETTING STARTED</t>
  </si>
  <si>
    <t>1. Start on the "Grocery Log" tab - this is where you enter all your purchases.</t>
  </si>
  <si>
    <t>2. After each grocery trip, enter the date, store, items, category, quantity, and unit price.</t>
  </si>
  <si>
    <t>3. The "Total" column calculates automatically (Qty × Unit Price).</t>
  </si>
  <si>
    <t>4. Use the category dropdown to keep entries consistent.</t>
  </si>
  <si>
    <t>UNDERSTANDING YOUR SPENDING</t>
  </si>
  <si>
    <t>5. Check the "Monthly Summary" tab to see your spending by category.</t>
  </si>
  <si>
    <t>6. The summary updates automatically as you add entries to the Grocery Log.</t>
  </si>
  <si>
    <t>7. Pay attention to your top 3 categories - that's where small changes create the biggest savings.</t>
  </si>
  <si>
    <t>COMPARING STORES</t>
  </si>
  <si>
    <t>8. The "Store Comparison" tab shows which store you spend the most at.</t>
  </si>
  <si>
    <t>9. Use the "Item Price Comparison" section to compare specific item prices across stores.</t>
  </si>
  <si>
    <t>WEEKLY PLANNING</t>
  </si>
  <si>
    <t>10. Use the "Weekly Planner" tab before each shopping trip.</t>
  </si>
  <si>
    <t>11. List what you need, estimate costs, and compare against your weekly budget.</t>
  </si>
  <si>
    <t>12. Check off items as you buy them to stay on track.</t>
  </si>
  <si>
    <t>TIPS FOR SUCCESS</t>
  </si>
  <si>
    <t>• Enter receipts the same day - waiting makes it feel like a chore.</t>
  </si>
  <si>
    <t>• Focus on the category breakdown, not individual items.</t>
  </si>
  <si>
    <t>• Review your summary once a week. 5 minutes of review can save $50/month.</t>
  </si>
  <si>
    <t>• Don't stress about perfection. Even tracking 80% of trips gives you useful data.</t>
  </si>
  <si>
    <t>WANT AUTOMATIC TRACKING?</t>
  </si>
  <si>
    <t>Tired of manual entry? Groceries Tracker scans your receipts automatically,</t>
  </si>
  <si>
    <t>categorizes every item, and builds your spending dashboard in seconds.</t>
  </si>
  <si>
    <t>Try it free for 14 days at groceriestracker.com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</si>
</sst>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 d, yyyy"/>
    <numFmt numFmtId="165" formatCode="$#,##0.00"/>
    <numFmt numFmtId="166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1B4332"/>
      <sz val="16"/>
    </font>
    <font>
      <b/>
      <color rgb="FF1B4332"/>
      <sz val="11"/>
    </font>
    <font>
      <b/>
      <sz val="14"/>
    </font>
    <font>
      <b/>
      <color rgb="FF1B4332"/>
      <sz val="13"/>
    </font>
    <font>
      <b/>
    </font>
    <font>
      <sz val="11"/>
    </font>
    <font>
      <b/>
      <color rgb="FF2D6A4F"/>
      <sz val="12"/>
    </font>
  </fonts>
  <fills count="5">
    <fill>
      <patternFill patternType="none"/>
    </fill>
    <fill>
      <patternFill patternType="gray125"/>
    </fill>
    <fill>
      <patternFill patternType="solid">
        <fgColor rgb="FF2D6A4F"/>
      </patternFill>
    </fill>
    <fill>
      <patternFill patternType="solid">
        <fgColor rgb="FFF8F9FA"/>
      </patternFill>
    </fill>
    <fill>
      <patternFill patternType="solid">
        <fgColor rgb="FFF0FFF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2D6A4F"/>
      </top>
      <bottom style="medium">
        <color rgb="FF2D6A4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6" fillId="4" borderId="1" xfId="0" applyFon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6" fillId="0" borderId="1" xfId="0" applyFont="1" applyBorder="1"/>
    <xf numFmtId="166" fontId="0" fillId="0" borderId="1" xfId="0" applyNumberFormat="1" applyBorder="1"/>
    <xf numFmtId="0" fontId="6" fillId="0" borderId="2" xfId="0" applyFont="1" applyBorder="1"/>
    <xf numFmtId="165" fontId="6" fillId="0" borderId="2" xfId="0" applyNumberFormat="1" applyFont="1" applyBorder="1"/>
    <xf numFmtId="166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165" fontId="6" fillId="0" borderId="1" xfId="0" applyNumberFormat="1" applyFont="1" applyBorder="1"/>
    <xf numFmtId="0" fontId="0" fillId="4" borderId="1" xfId="0" applyFill="1" applyBorder="1"/>
    <xf numFmtId="0" fontId="0" fillId="0" borderId="2" xfId="0" applyBorder="1"/>
    <xf numFmtId="0" fontId="2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3" customWidth="1"/>
    <col min="2" max="2" width="18" customWidth="1"/>
    <col min="3" max="3" width="26" customWidth="1"/>
    <col min="4" max="4" width="16" customWidth="1"/>
    <col min="5" max="5" width="7" customWidth="1"/>
    <col min="6" max="7" width="12" customWidth="1"/>
    <col min="8" max="8" width="10" customWidth="1"/>
    <col min="9" max="9" width="28" customWidth="1"/>
  </cols>
  <sheetData>
    <row r="1" ht="24" customHeight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46056.29166666667</v>
      </c>
      <c r="B2" s="3" t="s">
        <v>9</v>
      </c>
      <c r="C2" s="3" t="s">
        <v>10</v>
      </c>
      <c r="D2" s="3" t="s">
        <v>11</v>
      </c>
      <c r="E2" s="4">
        <v>1</v>
      </c>
      <c r="F2" s="5">
        <v>11.49</v>
      </c>
      <c r="G2" s="5">
        <f>E2*F2</f>
      </c>
      <c r="H2" s="4" t="s">
        <v>12</v>
      </c>
      <c r="I2" s="3" t="s">
        <v>13</v>
      </c>
    </row>
    <row r="3" spans="1:9" x14ac:dyDescent="0.25">
      <c r="A3" s="6">
        <v>46056.29166666667</v>
      </c>
      <c r="B3" s="7" t="s">
        <v>9</v>
      </c>
      <c r="C3" s="7" t="s">
        <v>14</v>
      </c>
      <c r="D3" s="7" t="s">
        <v>15</v>
      </c>
      <c r="E3" s="8">
        <v>2</v>
      </c>
      <c r="F3" s="9">
        <v>2.49</v>
      </c>
      <c r="G3" s="9">
        <f>E3*F3</f>
      </c>
      <c r="H3" s="8" t="s">
        <v>12</v>
      </c>
      <c r="I3" s="7" t="s">
        <v>13</v>
      </c>
    </row>
    <row r="4" spans="1:9" x14ac:dyDescent="0.25">
      <c r="A4" s="2">
        <v>46056.29166666667</v>
      </c>
      <c r="B4" s="3" t="s">
        <v>9</v>
      </c>
      <c r="C4" s="3" t="s">
        <v>16</v>
      </c>
      <c r="D4" s="3" t="s">
        <v>17</v>
      </c>
      <c r="E4" s="4">
        <v>1</v>
      </c>
      <c r="F4" s="5">
        <v>8.49</v>
      </c>
      <c r="G4" s="5">
        <f>E4*F4</f>
      </c>
      <c r="H4" s="4" t="s">
        <v>18</v>
      </c>
      <c r="I4" s="3" t="s">
        <v>19</v>
      </c>
    </row>
    <row r="5" spans="1:9" x14ac:dyDescent="0.25">
      <c r="A5" s="6">
        <v>46056.29166666667</v>
      </c>
      <c r="B5" s="7" t="s">
        <v>9</v>
      </c>
      <c r="C5" s="7" t="s">
        <v>20</v>
      </c>
      <c r="D5" s="7" t="s">
        <v>21</v>
      </c>
      <c r="E5" s="8">
        <v>1</v>
      </c>
      <c r="F5" s="9">
        <v>3.99</v>
      </c>
      <c r="G5" s="9">
        <f>E5*F5</f>
      </c>
      <c r="H5" s="8" t="s">
        <v>12</v>
      </c>
      <c r="I5" s="7" t="s">
        <v>13</v>
      </c>
    </row>
    <row r="6" spans="1:9" x14ac:dyDescent="0.25">
      <c r="A6" s="2">
        <v>46058.29166666667</v>
      </c>
      <c r="B6" s="3" t="s">
        <v>22</v>
      </c>
      <c r="C6" s="3" t="s">
        <v>23</v>
      </c>
      <c r="D6" s="3" t="s">
        <v>24</v>
      </c>
      <c r="E6" s="4">
        <v>1</v>
      </c>
      <c r="F6" s="5">
        <v>12.99</v>
      </c>
      <c r="G6" s="5">
        <f>E6*F6</f>
      </c>
      <c r="H6" s="4" t="s">
        <v>12</v>
      </c>
      <c r="I6" s="3" t="s">
        <v>25</v>
      </c>
    </row>
    <row r="7" spans="1:9" x14ac:dyDescent="0.25">
      <c r="A7" s="6">
        <v>46058.29166666667</v>
      </c>
      <c r="B7" s="7" t="s">
        <v>22</v>
      </c>
      <c r="C7" s="7" t="s">
        <v>26</v>
      </c>
      <c r="D7" s="7" t="s">
        <v>27</v>
      </c>
      <c r="E7" s="8">
        <v>1</v>
      </c>
      <c r="F7" s="9">
        <v>6.49</v>
      </c>
      <c r="G7" s="9">
        <f>E7*F7</f>
      </c>
      <c r="H7" s="8" t="s">
        <v>12</v>
      </c>
      <c r="I7" s="7" t="s">
        <v>13</v>
      </c>
    </row>
    <row r="8" spans="1:9" x14ac:dyDescent="0.25">
      <c r="A8" s="2">
        <v>46058.29166666667</v>
      </c>
      <c r="B8" s="3" t="s">
        <v>22</v>
      </c>
      <c r="C8" s="3" t="s">
        <v>28</v>
      </c>
      <c r="D8" s="3" t="s">
        <v>29</v>
      </c>
      <c r="E8" s="4">
        <v>1</v>
      </c>
      <c r="F8" s="5">
        <v>9.99</v>
      </c>
      <c r="G8" s="5">
        <f>E8*F8</f>
      </c>
      <c r="H8" s="4" t="s">
        <v>12</v>
      </c>
      <c r="I8" s="3" t="s">
        <v>30</v>
      </c>
    </row>
    <row r="9" spans="1:9" x14ac:dyDescent="0.25">
      <c r="A9" s="6">
        <v>46061.29166666667</v>
      </c>
      <c r="B9" s="7" t="s">
        <v>31</v>
      </c>
      <c r="C9" s="7" t="s">
        <v>32</v>
      </c>
      <c r="D9" s="7" t="s">
        <v>33</v>
      </c>
      <c r="E9" s="8">
        <v>1</v>
      </c>
      <c r="F9" s="9">
        <v>4.29</v>
      </c>
      <c r="G9" s="9">
        <f>E9*F9</f>
      </c>
      <c r="H9" s="8" t="s">
        <v>12</v>
      </c>
      <c r="I9" s="7" t="s">
        <v>13</v>
      </c>
    </row>
    <row r="10" spans="1:9" x14ac:dyDescent="0.25">
      <c r="A10" s="2">
        <v>46061.29166666667</v>
      </c>
      <c r="B10" s="3" t="s">
        <v>31</v>
      </c>
      <c r="C10" s="3" t="s">
        <v>34</v>
      </c>
      <c r="D10" s="3" t="s">
        <v>35</v>
      </c>
      <c r="E10" s="4">
        <v>1</v>
      </c>
      <c r="F10" s="5">
        <v>7.99</v>
      </c>
      <c r="G10" s="5">
        <f>E10*F10</f>
      </c>
      <c r="H10" s="4" t="s">
        <v>12</v>
      </c>
      <c r="I10" s="3" t="s">
        <v>13</v>
      </c>
    </row>
    <row r="11" spans="1:9" x14ac:dyDescent="0.25">
      <c r="A11" s="6">
        <v>46061.29166666667</v>
      </c>
      <c r="B11" s="7" t="s">
        <v>31</v>
      </c>
      <c r="C11" s="7" t="s">
        <v>36</v>
      </c>
      <c r="D11" s="7" t="s">
        <v>15</v>
      </c>
      <c r="E11" s="8">
        <v>1</v>
      </c>
      <c r="F11" s="9">
        <v>1.29</v>
      </c>
      <c r="G11" s="9">
        <f>E11*F11</f>
      </c>
      <c r="H11" s="8" t="s">
        <v>12</v>
      </c>
      <c r="I11" s="7" t="s">
        <v>13</v>
      </c>
    </row>
    <row r="12" spans="1:9" x14ac:dyDescent="0.25">
      <c r="A12" s="2">
        <v>46063.29166666667</v>
      </c>
      <c r="B12" s="3" t="s">
        <v>9</v>
      </c>
      <c r="C12" s="3" t="s">
        <v>37</v>
      </c>
      <c r="D12" s="3" t="s">
        <v>17</v>
      </c>
      <c r="E12" s="4">
        <v>1</v>
      </c>
      <c r="F12" s="5">
        <v>5.49</v>
      </c>
      <c r="G12" s="5">
        <f>E12*F12</f>
      </c>
      <c r="H12" s="4" t="s">
        <v>12</v>
      </c>
      <c r="I12" s="3" t="s">
        <v>13</v>
      </c>
    </row>
    <row r="13" spans="1:9" x14ac:dyDescent="0.25">
      <c r="A13" s="6">
        <v>46063.29166666667</v>
      </c>
      <c r="B13" s="7" t="s">
        <v>9</v>
      </c>
      <c r="C13" s="7" t="s">
        <v>38</v>
      </c>
      <c r="D13" s="7" t="s">
        <v>11</v>
      </c>
      <c r="E13" s="8">
        <v>2</v>
      </c>
      <c r="F13" s="9">
        <v>6.99</v>
      </c>
      <c r="G13" s="9">
        <f>E13*F13</f>
      </c>
      <c r="H13" s="8" t="s">
        <v>18</v>
      </c>
      <c r="I13" s="7" t="s">
        <v>39</v>
      </c>
    </row>
    <row r="14" spans="1:9" x14ac:dyDescent="0.25">
      <c r="A14" s="2">
        <v>46063.29166666667</v>
      </c>
      <c r="B14" s="3" t="s">
        <v>9</v>
      </c>
      <c r="C14" s="3" t="s">
        <v>40</v>
      </c>
      <c r="D14" s="3" t="s">
        <v>33</v>
      </c>
      <c r="E14" s="4">
        <v>1</v>
      </c>
      <c r="F14" s="5">
        <v>5.99</v>
      </c>
      <c r="G14" s="5">
        <f>E14*F14</f>
      </c>
      <c r="H14" s="4" t="s">
        <v>12</v>
      </c>
      <c r="I14" s="3" t="s">
        <v>13</v>
      </c>
    </row>
    <row r="15" spans="1:9" x14ac:dyDescent="0.25">
      <c r="A15" s="6">
        <v>46065.29166666667</v>
      </c>
      <c r="B15" s="7" t="s">
        <v>31</v>
      </c>
      <c r="C15" s="7" t="s">
        <v>41</v>
      </c>
      <c r="D15" s="7" t="s">
        <v>27</v>
      </c>
      <c r="E15" s="8">
        <v>1</v>
      </c>
      <c r="F15" s="9">
        <v>4.49</v>
      </c>
      <c r="G15" s="9">
        <f>E15*F15</f>
      </c>
      <c r="H15" s="8" t="s">
        <v>12</v>
      </c>
      <c r="I15" s="7" t="s">
        <v>13</v>
      </c>
    </row>
    <row r="16" spans="1:9" x14ac:dyDescent="0.25">
      <c r="A16" s="2">
        <v>46065.29166666667</v>
      </c>
      <c r="B16" s="3" t="s">
        <v>31</v>
      </c>
      <c r="C16" s="3" t="s">
        <v>42</v>
      </c>
      <c r="D16" s="3" t="s">
        <v>24</v>
      </c>
      <c r="E16" s="4">
        <v>2</v>
      </c>
      <c r="F16" s="5">
        <v>3.49</v>
      </c>
      <c r="G16" s="5">
        <f>E16*F16</f>
      </c>
      <c r="H16" s="4" t="s">
        <v>12</v>
      </c>
      <c r="I16" s="3" t="s">
        <v>13</v>
      </c>
    </row>
    <row r="17" spans="1:9" x14ac:dyDescent="0.25">
      <c r="A17" s="6"/>
      <c r="B17" s="7"/>
      <c r="C17" s="7"/>
      <c r="D17" s="7"/>
      <c r="E17" s="8"/>
      <c r="F17" s="9"/>
      <c r="G17" s="9">
        <f>IF(AND(E17&lt;&gt;"",F17&lt;&gt;""),E17*F17,"")</f>
      </c>
      <c r="H17" s="8"/>
      <c r="I17" s="7"/>
    </row>
    <row r="18" spans="1:9" x14ac:dyDescent="0.25">
      <c r="A18" s="2"/>
      <c r="B18" s="3"/>
      <c r="C18" s="3"/>
      <c r="D18" s="3"/>
      <c r="E18" s="4"/>
      <c r="F18" s="5"/>
      <c r="G18" s="5">
        <f>IF(AND(E18&lt;&gt;"",F18&lt;&gt;""),E18*F18,"")</f>
      </c>
      <c r="H18" s="4"/>
      <c r="I18" s="7"/>
    </row>
    <row r="19" spans="1:9" x14ac:dyDescent="0.25">
      <c r="A19" s="6"/>
      <c r="B19" s="7"/>
      <c r="C19" s="7"/>
      <c r="D19" s="7"/>
      <c r="E19" s="8"/>
      <c r="F19" s="9"/>
      <c r="G19" s="9">
        <f>IF(AND(E19&lt;&gt;"",F19&lt;&gt;""),E19*F19,"")</f>
      </c>
      <c r="H19" s="8"/>
      <c r="I19" s="7"/>
    </row>
    <row r="20" spans="1:9" x14ac:dyDescent="0.25">
      <c r="A20" s="2"/>
      <c r="B20" s="3"/>
      <c r="C20" s="3"/>
      <c r="D20" s="3"/>
      <c r="E20" s="4"/>
      <c r="F20" s="5"/>
      <c r="G20" s="5">
        <f>IF(AND(E20&lt;&gt;"",F20&lt;&gt;""),E20*F20,"")</f>
      </c>
      <c r="H20" s="4"/>
      <c r="I20" s="7"/>
    </row>
    <row r="21" spans="1:9" x14ac:dyDescent="0.25">
      <c r="A21" s="6"/>
      <c r="B21" s="7"/>
      <c r="C21" s="7"/>
      <c r="D21" s="7"/>
      <c r="E21" s="8"/>
      <c r="F21" s="9"/>
      <c r="G21" s="9">
        <f>IF(AND(E21&lt;&gt;"",F21&lt;&gt;""),E21*F21,"")</f>
      </c>
      <c r="H21" s="8"/>
      <c r="I21" s="7"/>
    </row>
    <row r="22" spans="1:9" x14ac:dyDescent="0.25">
      <c r="A22" s="2"/>
      <c r="B22" s="3"/>
      <c r="C22" s="3"/>
      <c r="D22" s="3"/>
      <c r="E22" s="4"/>
      <c r="F22" s="5"/>
      <c r="G22" s="5">
        <f>IF(AND(E22&lt;&gt;"",F22&lt;&gt;""),E22*F22,"")</f>
      </c>
      <c r="H22" s="4"/>
      <c r="I22" s="7"/>
    </row>
    <row r="23" spans="1:9" x14ac:dyDescent="0.25">
      <c r="A23" s="6"/>
      <c r="B23" s="7"/>
      <c r="C23" s="7"/>
      <c r="D23" s="7"/>
      <c r="E23" s="8"/>
      <c r="F23" s="9"/>
      <c r="G23" s="9">
        <f>IF(AND(E23&lt;&gt;"",F23&lt;&gt;""),E23*F23,"")</f>
      </c>
      <c r="H23" s="8"/>
      <c r="I23" s="7"/>
    </row>
    <row r="24" spans="1:9" x14ac:dyDescent="0.25">
      <c r="A24" s="2"/>
      <c r="B24" s="3"/>
      <c r="C24" s="3"/>
      <c r="D24" s="3"/>
      <c r="E24" s="4"/>
      <c r="F24" s="5"/>
      <c r="G24" s="5">
        <f>IF(AND(E24&lt;&gt;"",F24&lt;&gt;""),E24*F24,"")</f>
      </c>
      <c r="H24" s="4"/>
      <c r="I24" s="7"/>
    </row>
    <row r="25" spans="1:9" x14ac:dyDescent="0.25">
      <c r="A25" s="6"/>
      <c r="B25" s="7"/>
      <c r="C25" s="7"/>
      <c r="D25" s="7"/>
      <c r="E25" s="8"/>
      <c r="F25" s="9"/>
      <c r="G25" s="9">
        <f>IF(AND(E25&lt;&gt;"",F25&lt;&gt;""),E25*F25,"")</f>
      </c>
      <c r="H25" s="8"/>
      <c r="I25" s="7"/>
    </row>
    <row r="26" spans="1:9" x14ac:dyDescent="0.25">
      <c r="A26" s="2"/>
      <c r="B26" s="3"/>
      <c r="C26" s="3"/>
      <c r="D26" s="3"/>
      <c r="E26" s="4"/>
      <c r="F26" s="5"/>
      <c r="G26" s="5">
        <f>IF(AND(E26&lt;&gt;"",F26&lt;&gt;""),E26*F26,"")</f>
      </c>
      <c r="H26" s="4"/>
      <c r="I26" s="7"/>
    </row>
    <row r="27" spans="1:9" x14ac:dyDescent="0.25">
      <c r="A27" s="6"/>
      <c r="B27" s="7"/>
      <c r="C27" s="7"/>
      <c r="D27" s="7"/>
      <c r="E27" s="8"/>
      <c r="F27" s="9"/>
      <c r="G27" s="9">
        <f>IF(AND(E27&lt;&gt;"",F27&lt;&gt;""),E27*F27,"")</f>
      </c>
      <c r="H27" s="8"/>
      <c r="I27" s="7"/>
    </row>
    <row r="28" spans="1:9" x14ac:dyDescent="0.25">
      <c r="A28" s="2"/>
      <c r="B28" s="3"/>
      <c r="C28" s="3"/>
      <c r="D28" s="3"/>
      <c r="E28" s="4"/>
      <c r="F28" s="5"/>
      <c r="G28" s="5">
        <f>IF(AND(E28&lt;&gt;"",F28&lt;&gt;""),E28*F28,"")</f>
      </c>
      <c r="H28" s="4"/>
      <c r="I28" s="7"/>
    </row>
    <row r="29" spans="1:9" x14ac:dyDescent="0.25">
      <c r="A29" s="6"/>
      <c r="B29" s="7"/>
      <c r="C29" s="7"/>
      <c r="D29" s="7"/>
      <c r="E29" s="8"/>
      <c r="F29" s="9"/>
      <c r="G29" s="9">
        <f>IF(AND(E29&lt;&gt;"",F29&lt;&gt;""),E29*F29,"")</f>
      </c>
      <c r="H29" s="8"/>
      <c r="I29" s="7"/>
    </row>
    <row r="30" spans="1:9" x14ac:dyDescent="0.25">
      <c r="A30" s="2"/>
      <c r="B30" s="3"/>
      <c r="C30" s="3"/>
      <c r="D30" s="3"/>
      <c r="E30" s="4"/>
      <c r="F30" s="5"/>
      <c r="G30" s="5">
        <f>IF(AND(E30&lt;&gt;"",F30&lt;&gt;""),E30*F30,"")</f>
      </c>
      <c r="H30" s="4"/>
      <c r="I30" s="7"/>
    </row>
    <row r="31" spans="1:9" x14ac:dyDescent="0.25">
      <c r="A31" s="6"/>
      <c r="B31" s="7"/>
      <c r="C31" s="7"/>
      <c r="D31" s="7"/>
      <c r="E31" s="8"/>
      <c r="F31" s="9"/>
      <c r="G31" s="9">
        <f>IF(AND(E31&lt;&gt;"",F31&lt;&gt;""),E31*F31,"")</f>
      </c>
      <c r="H31" s="8"/>
      <c r="I31" s="7"/>
    </row>
    <row r="32" spans="1:9" x14ac:dyDescent="0.25">
      <c r="A32" s="2"/>
      <c r="B32" s="3"/>
      <c r="C32" s="3"/>
      <c r="D32" s="3"/>
      <c r="E32" s="4"/>
      <c r="F32" s="5"/>
      <c r="G32" s="5">
        <f>IF(AND(E32&lt;&gt;"",F32&lt;&gt;""),E32*F32,"")</f>
      </c>
      <c r="H32" s="4"/>
      <c r="I32" s="7"/>
    </row>
    <row r="33" spans="1:9" x14ac:dyDescent="0.25">
      <c r="A33" s="6"/>
      <c r="B33" s="7"/>
      <c r="C33" s="7"/>
      <c r="D33" s="7"/>
      <c r="E33" s="8"/>
      <c r="F33" s="9"/>
      <c r="G33" s="9">
        <f>IF(AND(E33&lt;&gt;"",F33&lt;&gt;""),E33*F33,"")</f>
      </c>
      <c r="H33" s="8"/>
      <c r="I33" s="7"/>
    </row>
    <row r="34" spans="1:9" x14ac:dyDescent="0.25">
      <c r="A34" s="2"/>
      <c r="B34" s="3"/>
      <c r="C34" s="3"/>
      <c r="D34" s="3"/>
      <c r="E34" s="4"/>
      <c r="F34" s="5"/>
      <c r="G34" s="5">
        <f>IF(AND(E34&lt;&gt;"",F34&lt;&gt;""),E34*F34,"")</f>
      </c>
      <c r="H34" s="4"/>
      <c r="I34" s="7"/>
    </row>
    <row r="35" spans="1:9" x14ac:dyDescent="0.25">
      <c r="A35" s="6"/>
      <c r="B35" s="7"/>
      <c r="C35" s="7"/>
      <c r="D35" s="7"/>
      <c r="E35" s="8"/>
      <c r="F35" s="9"/>
      <c r="G35" s="9">
        <f>IF(AND(E35&lt;&gt;"",F35&lt;&gt;""),E35*F35,"")</f>
      </c>
      <c r="H35" s="8"/>
      <c r="I35" s="7"/>
    </row>
    <row r="36" spans="1:9" x14ac:dyDescent="0.25">
      <c r="A36" s="2"/>
      <c r="B36" s="3"/>
      <c r="C36" s="3"/>
      <c r="D36" s="3"/>
      <c r="E36" s="4"/>
      <c r="F36" s="5"/>
      <c r="G36" s="5">
        <f>IF(AND(E36&lt;&gt;"",F36&lt;&gt;""),E36*F36,"")</f>
      </c>
      <c r="H36" s="4"/>
      <c r="I36" s="7"/>
    </row>
    <row r="37" spans="1:9" x14ac:dyDescent="0.25">
      <c r="A37" s="6"/>
      <c r="B37" s="7"/>
      <c r="C37" s="7"/>
      <c r="D37" s="7"/>
      <c r="E37" s="8"/>
      <c r="F37" s="9"/>
      <c r="G37" s="9">
        <f>IF(AND(E37&lt;&gt;"",F37&lt;&gt;""),E37*F37,"")</f>
      </c>
      <c r="H37" s="8"/>
      <c r="I37" s="7"/>
    </row>
    <row r="38" spans="1:9" x14ac:dyDescent="0.25">
      <c r="A38" s="2"/>
      <c r="B38" s="3"/>
      <c r="C38" s="3"/>
      <c r="D38" s="3"/>
      <c r="E38" s="4"/>
      <c r="F38" s="5"/>
      <c r="G38" s="5">
        <f>IF(AND(E38&lt;&gt;"",F38&lt;&gt;""),E38*F38,"")</f>
      </c>
      <c r="H38" s="4"/>
      <c r="I38" s="7"/>
    </row>
    <row r="39" spans="1:9" x14ac:dyDescent="0.25">
      <c r="A39" s="6"/>
      <c r="B39" s="7"/>
      <c r="C39" s="7"/>
      <c r="D39" s="7"/>
      <c r="E39" s="8"/>
      <c r="F39" s="9"/>
      <c r="G39" s="9">
        <f>IF(AND(E39&lt;&gt;"",F39&lt;&gt;""),E39*F39,"")</f>
      </c>
      <c r="H39" s="8"/>
      <c r="I39" s="7"/>
    </row>
    <row r="40" spans="1:9" x14ac:dyDescent="0.25">
      <c r="A40" s="2"/>
      <c r="B40" s="3"/>
      <c r="C40" s="3"/>
      <c r="D40" s="3"/>
      <c r="E40" s="4"/>
      <c r="F40" s="5"/>
      <c r="G40" s="5">
        <f>IF(AND(E40&lt;&gt;"",F40&lt;&gt;""),E40*F40,"")</f>
      </c>
      <c r="H40" s="4"/>
      <c r="I40" s="7"/>
    </row>
    <row r="41" spans="1:9" x14ac:dyDescent="0.25">
      <c r="A41" s="6"/>
      <c r="B41" s="7"/>
      <c r="C41" s="7"/>
      <c r="D41" s="7"/>
      <c r="E41" s="8"/>
      <c r="F41" s="9"/>
      <c r="G41" s="9">
        <f>IF(AND(E41&lt;&gt;"",F41&lt;&gt;""),E41*F41,"")</f>
      </c>
      <c r="H41" s="8"/>
      <c r="I41" s="7"/>
    </row>
    <row r="42" spans="1:9" x14ac:dyDescent="0.25">
      <c r="A42" s="2"/>
      <c r="B42" s="3"/>
      <c r="C42" s="3"/>
      <c r="D42" s="3"/>
      <c r="E42" s="4"/>
      <c r="F42" s="5"/>
      <c r="G42" s="5">
        <f>IF(AND(E42&lt;&gt;"",F42&lt;&gt;""),E42*F42,"")</f>
      </c>
      <c r="H42" s="4"/>
      <c r="I42" s="7"/>
    </row>
    <row r="43" spans="1:9" x14ac:dyDescent="0.25">
      <c r="A43" s="6"/>
      <c r="B43" s="7"/>
      <c r="C43" s="7"/>
      <c r="D43" s="7"/>
      <c r="E43" s="8"/>
      <c r="F43" s="9"/>
      <c r="G43" s="9">
        <f>IF(AND(E43&lt;&gt;"",F43&lt;&gt;""),E43*F43,"")</f>
      </c>
      <c r="H43" s="8"/>
      <c r="I43" s="7"/>
    </row>
    <row r="44" spans="1:9" x14ac:dyDescent="0.25">
      <c r="A44" s="2"/>
      <c r="B44" s="3"/>
      <c r="C44" s="3"/>
      <c r="D44" s="3"/>
      <c r="E44" s="4"/>
      <c r="F44" s="5"/>
      <c r="G44" s="5">
        <f>IF(AND(E44&lt;&gt;"",F44&lt;&gt;""),E44*F44,"")</f>
      </c>
      <c r="H44" s="4"/>
      <c r="I44" s="7"/>
    </row>
    <row r="45" spans="1:9" x14ac:dyDescent="0.25">
      <c r="A45" s="6"/>
      <c r="B45" s="7"/>
      <c r="C45" s="7"/>
      <c r="D45" s="7"/>
      <c r="E45" s="8"/>
      <c r="F45" s="9"/>
      <c r="G45" s="9">
        <f>IF(AND(E45&lt;&gt;"",F45&lt;&gt;""),E45*F45,"")</f>
      </c>
      <c r="H45" s="8"/>
      <c r="I45" s="7"/>
    </row>
    <row r="46" spans="1:9" x14ac:dyDescent="0.25">
      <c r="A46" s="2"/>
      <c r="B46" s="3"/>
      <c r="C46" s="3"/>
      <c r="D46" s="3"/>
      <c r="E46" s="4"/>
      <c r="F46" s="5"/>
      <c r="G46" s="5">
        <f>IF(AND(E46&lt;&gt;"",F46&lt;&gt;""),E46*F46,"")</f>
      </c>
      <c r="H46" s="4"/>
      <c r="I46" s="7"/>
    </row>
    <row r="47" spans="1:9" x14ac:dyDescent="0.25">
      <c r="A47" s="6"/>
      <c r="B47" s="7"/>
      <c r="C47" s="7"/>
      <c r="D47" s="7"/>
      <c r="E47" s="8"/>
      <c r="F47" s="9"/>
      <c r="G47" s="9">
        <f>IF(AND(E47&lt;&gt;"",F47&lt;&gt;""),E47*F47,"")</f>
      </c>
      <c r="H47" s="8"/>
      <c r="I47" s="7"/>
    </row>
    <row r="48" spans="1:9" x14ac:dyDescent="0.25">
      <c r="A48" s="2"/>
      <c r="B48" s="3"/>
      <c r="C48" s="3"/>
      <c r="D48" s="3"/>
      <c r="E48" s="4"/>
      <c r="F48" s="5"/>
      <c r="G48" s="5">
        <f>IF(AND(E48&lt;&gt;"",F48&lt;&gt;""),E48*F48,"")</f>
      </c>
      <c r="H48" s="4"/>
      <c r="I48" s="7"/>
    </row>
    <row r="49" spans="1:9" x14ac:dyDescent="0.25">
      <c r="A49" s="6"/>
      <c r="B49" s="7"/>
      <c r="C49" s="7"/>
      <c r="D49" s="7"/>
      <c r="E49" s="8"/>
      <c r="F49" s="9"/>
      <c r="G49" s="9">
        <f>IF(AND(E49&lt;&gt;"",F49&lt;&gt;""),E49*F49,"")</f>
      </c>
      <c r="H49" s="8"/>
      <c r="I49" s="7"/>
    </row>
    <row r="50" spans="1:9" x14ac:dyDescent="0.25">
      <c r="A50" s="2"/>
      <c r="B50" s="3"/>
      <c r="C50" s="3"/>
      <c r="D50" s="3"/>
      <c r="E50" s="4"/>
      <c r="F50" s="5"/>
      <c r="G50" s="5">
        <f>IF(AND(E50&lt;&gt;"",F50&lt;&gt;""),E50*F50,"")</f>
      </c>
      <c r="H50" s="4"/>
      <c r="I50" s="7"/>
    </row>
    <row r="51" spans="1:9" x14ac:dyDescent="0.25">
      <c r="A51" s="6"/>
      <c r="B51" s="7"/>
      <c r="C51" s="7"/>
      <c r="D51" s="7"/>
      <c r="E51" s="8"/>
      <c r="F51" s="9"/>
      <c r="G51" s="9">
        <f>IF(AND(E51&lt;&gt;"",F51&lt;&gt;""),E51*F51,"")</f>
      </c>
      <c r="H51" s="8"/>
      <c r="I51" s="7"/>
    </row>
    <row r="52" spans="1:9" x14ac:dyDescent="0.25">
      <c r="A52" s="2"/>
      <c r="B52" s="3"/>
      <c r="C52" s="3"/>
      <c r="D52" s="3"/>
      <c r="E52" s="4"/>
      <c r="F52" s="5"/>
      <c r="G52" s="5">
        <f>IF(AND(E52&lt;&gt;"",F52&lt;&gt;""),E52*F52,"")</f>
      </c>
      <c r="H52" s="4"/>
      <c r="I52" s="7"/>
    </row>
    <row r="53" spans="1:9" x14ac:dyDescent="0.25">
      <c r="A53" s="6"/>
      <c r="B53" s="7"/>
      <c r="C53" s="7"/>
      <c r="D53" s="7"/>
      <c r="E53" s="8"/>
      <c r="F53" s="9"/>
      <c r="G53" s="9">
        <f>IF(AND(E53&lt;&gt;"",F53&lt;&gt;""),E53*F53,"")</f>
      </c>
      <c r="H53" s="8"/>
      <c r="I53" s="7"/>
    </row>
    <row r="54" spans="1:9" x14ac:dyDescent="0.25">
      <c r="A54" s="2"/>
      <c r="B54" s="3"/>
      <c r="C54" s="3"/>
      <c r="D54" s="3"/>
      <c r="E54" s="4"/>
      <c r="F54" s="5"/>
      <c r="G54" s="5">
        <f>IF(AND(E54&lt;&gt;"",F54&lt;&gt;""),E54*F54,"")</f>
      </c>
      <c r="H54" s="4"/>
      <c r="I54" s="7"/>
    </row>
    <row r="55" spans="1:9" x14ac:dyDescent="0.25">
      <c r="A55" s="6"/>
      <c r="B55" s="7"/>
      <c r="C55" s="7"/>
      <c r="D55" s="7"/>
      <c r="E55" s="8"/>
      <c r="F55" s="9"/>
      <c r="G55" s="9">
        <f>IF(AND(E55&lt;&gt;"",F55&lt;&gt;""),E55*F55,"")</f>
      </c>
      <c r="H55" s="8"/>
      <c r="I55" s="7"/>
    </row>
    <row r="56" spans="1:9" x14ac:dyDescent="0.25">
      <c r="A56" s="2"/>
      <c r="B56" s="3"/>
      <c r="C56" s="3"/>
      <c r="D56" s="3"/>
      <c r="E56" s="4"/>
      <c r="F56" s="5"/>
      <c r="G56" s="5">
        <f>IF(AND(E56&lt;&gt;"",F56&lt;&gt;""),E56*F56,"")</f>
      </c>
      <c r="H56" s="4"/>
      <c r="I56" s="7"/>
    </row>
    <row r="57" spans="1:9" x14ac:dyDescent="0.25">
      <c r="A57" s="6"/>
      <c r="B57" s="7"/>
      <c r="C57" s="7"/>
      <c r="D57" s="7"/>
      <c r="E57" s="8"/>
      <c r="F57" s="9"/>
      <c r="G57" s="9">
        <f>IF(AND(E57&lt;&gt;"",F57&lt;&gt;""),E57*F57,"")</f>
      </c>
      <c r="H57" s="8"/>
      <c r="I57" s="7"/>
    </row>
    <row r="58" spans="1:9" x14ac:dyDescent="0.25">
      <c r="A58" s="2"/>
      <c r="B58" s="3"/>
      <c r="C58" s="3"/>
      <c r="D58" s="3"/>
      <c r="E58" s="4"/>
      <c r="F58" s="5"/>
      <c r="G58" s="5">
        <f>IF(AND(E58&lt;&gt;"",F58&lt;&gt;""),E58*F58,"")</f>
      </c>
      <c r="H58" s="4"/>
      <c r="I58" s="7"/>
    </row>
    <row r="59" spans="1:9" x14ac:dyDescent="0.25">
      <c r="A59" s="6"/>
      <c r="B59" s="7"/>
      <c r="C59" s="7"/>
      <c r="D59" s="7"/>
      <c r="E59" s="8"/>
      <c r="F59" s="9"/>
      <c r="G59" s="9">
        <f>IF(AND(E59&lt;&gt;"",F59&lt;&gt;""),E59*F59,"")</f>
      </c>
      <c r="H59" s="8"/>
      <c r="I59" s="7"/>
    </row>
    <row r="60" spans="1:9" x14ac:dyDescent="0.25">
      <c r="A60" s="2"/>
      <c r="B60" s="3"/>
      <c r="C60" s="3"/>
      <c r="D60" s="3"/>
      <c r="E60" s="4"/>
      <c r="F60" s="5"/>
      <c r="G60" s="5">
        <f>IF(AND(E60&lt;&gt;"",F60&lt;&gt;""),E60*F60,"")</f>
      </c>
      <c r="H60" s="4"/>
      <c r="I60" s="7"/>
    </row>
    <row r="61" spans="1:9" x14ac:dyDescent="0.25">
      <c r="A61" s="6"/>
      <c r="B61" s="7"/>
      <c r="C61" s="7"/>
      <c r="D61" s="7"/>
      <c r="E61" s="8"/>
      <c r="F61" s="9"/>
      <c r="G61" s="9">
        <f>IF(AND(E61&lt;&gt;"",F61&lt;&gt;""),E61*F61,"")</f>
      </c>
      <c r="H61" s="8"/>
      <c r="I61" s="7"/>
    </row>
    <row r="62" spans="1:9" x14ac:dyDescent="0.25">
      <c r="A62" s="2"/>
      <c r="B62" s="3"/>
      <c r="C62" s="3"/>
      <c r="D62" s="3"/>
      <c r="E62" s="4"/>
      <c r="F62" s="5"/>
      <c r="G62" s="5">
        <f>IF(AND(E62&lt;&gt;"",F62&lt;&gt;""),E62*F62,"")</f>
      </c>
      <c r="H62" s="4"/>
      <c r="I62" s="7"/>
    </row>
    <row r="63" spans="1:9" x14ac:dyDescent="0.25">
      <c r="A63" s="6"/>
      <c r="B63" s="7"/>
      <c r="C63" s="7"/>
      <c r="D63" s="7"/>
      <c r="E63" s="8"/>
      <c r="F63" s="9"/>
      <c r="G63" s="9">
        <f>IF(AND(E63&lt;&gt;"",F63&lt;&gt;""),E63*F63,"")</f>
      </c>
      <c r="H63" s="8"/>
      <c r="I63" s="7"/>
    </row>
    <row r="64" spans="1:9" x14ac:dyDescent="0.25">
      <c r="A64" s="2"/>
      <c r="B64" s="3"/>
      <c r="C64" s="3"/>
      <c r="D64" s="3"/>
      <c r="E64" s="4"/>
      <c r="F64" s="5"/>
      <c r="G64" s="5">
        <f>IF(AND(E64&lt;&gt;"",F64&lt;&gt;""),E64*F64,"")</f>
      </c>
      <c r="H64" s="4"/>
      <c r="I64" s="7"/>
    </row>
    <row r="65" spans="1:9" x14ac:dyDescent="0.25">
      <c r="A65" s="6"/>
      <c r="B65" s="7"/>
      <c r="C65" s="7"/>
      <c r="D65" s="7"/>
      <c r="E65" s="8"/>
      <c r="F65" s="9"/>
      <c r="G65" s="9">
        <f>IF(AND(E65&lt;&gt;"",F65&lt;&gt;""),E65*F65,"")</f>
      </c>
      <c r="H65" s="8"/>
      <c r="I65" s="7"/>
    </row>
    <row r="66" spans="1:9" x14ac:dyDescent="0.25">
      <c r="A66" s="2"/>
      <c r="B66" s="3"/>
      <c r="C66" s="3"/>
      <c r="D66" s="3"/>
      <c r="E66" s="4"/>
      <c r="F66" s="5"/>
      <c r="G66" s="5">
        <f>IF(AND(E66&lt;&gt;"",F66&lt;&gt;""),E66*F66,"")</f>
      </c>
      <c r="H66" s="4"/>
      <c r="I66" s="7"/>
    </row>
    <row r="67" spans="1:9" x14ac:dyDescent="0.25">
      <c r="A67" s="6"/>
      <c r="B67" s="7"/>
      <c r="C67" s="7"/>
      <c r="D67" s="7"/>
      <c r="E67" s="8"/>
      <c r="F67" s="9"/>
      <c r="G67" s="9">
        <f>IF(AND(E67&lt;&gt;"",F67&lt;&gt;""),E67*F67,"")</f>
      </c>
      <c r="H67" s="8"/>
      <c r="I67" s="7"/>
    </row>
    <row r="68" spans="1:9" x14ac:dyDescent="0.25">
      <c r="A68" s="2"/>
      <c r="B68" s="3"/>
      <c r="C68" s="3"/>
      <c r="D68" s="3"/>
      <c r="E68" s="4"/>
      <c r="F68" s="5"/>
      <c r="G68" s="5">
        <f>IF(AND(E68&lt;&gt;"",F68&lt;&gt;""),E68*F68,"")</f>
      </c>
      <c r="H68" s="4"/>
      <c r="I68" s="7"/>
    </row>
    <row r="69" spans="1:9" x14ac:dyDescent="0.25">
      <c r="A69" s="6"/>
      <c r="B69" s="7"/>
      <c r="C69" s="7"/>
      <c r="D69" s="7"/>
      <c r="E69" s="8"/>
      <c r="F69" s="9"/>
      <c r="G69" s="9">
        <f>IF(AND(E69&lt;&gt;"",F69&lt;&gt;""),E69*F69,"")</f>
      </c>
      <c r="H69" s="8"/>
      <c r="I69" s="7"/>
    </row>
    <row r="70" spans="1:9" x14ac:dyDescent="0.25">
      <c r="A70" s="2"/>
      <c r="B70" s="3"/>
      <c r="C70" s="3"/>
      <c r="D70" s="3"/>
      <c r="E70" s="4"/>
      <c r="F70" s="5"/>
      <c r="G70" s="5">
        <f>IF(AND(E70&lt;&gt;"",F70&lt;&gt;""),E70*F70,"")</f>
      </c>
      <c r="H70" s="4"/>
      <c r="I70" s="7"/>
    </row>
    <row r="71" spans="1:9" x14ac:dyDescent="0.25">
      <c r="A71" s="6"/>
      <c r="B71" s="7"/>
      <c r="C71" s="7"/>
      <c r="D71" s="7"/>
      <c r="E71" s="8"/>
      <c r="F71" s="9"/>
      <c r="G71" s="9">
        <f>IF(AND(E71&lt;&gt;"",F71&lt;&gt;""),E71*F71,"")</f>
      </c>
      <c r="H71" s="8"/>
      <c r="I71" s="7"/>
    </row>
    <row r="72" spans="1:9" x14ac:dyDescent="0.25">
      <c r="A72" s="2"/>
      <c r="B72" s="3"/>
      <c r="C72" s="3"/>
      <c r="D72" s="3"/>
      <c r="E72" s="4"/>
      <c r="F72" s="5"/>
      <c r="G72" s="5">
        <f>IF(AND(E72&lt;&gt;"",F72&lt;&gt;""),E72*F72,"")</f>
      </c>
      <c r="H72" s="4"/>
      <c r="I72" s="7"/>
    </row>
    <row r="73" spans="1:9" x14ac:dyDescent="0.25">
      <c r="A73" s="6"/>
      <c r="B73" s="7"/>
      <c r="C73" s="7"/>
      <c r="D73" s="7"/>
      <c r="E73" s="8"/>
      <c r="F73" s="9"/>
      <c r="G73" s="9">
        <f>IF(AND(E73&lt;&gt;"",F73&lt;&gt;""),E73*F73,"")</f>
      </c>
      <c r="H73" s="8"/>
      <c r="I73" s="7"/>
    </row>
    <row r="74" spans="1:9" x14ac:dyDescent="0.25">
      <c r="A74" s="2"/>
      <c r="B74" s="3"/>
      <c r="C74" s="3"/>
      <c r="D74" s="3"/>
      <c r="E74" s="4"/>
      <c r="F74" s="5"/>
      <c r="G74" s="5">
        <f>IF(AND(E74&lt;&gt;"",F74&lt;&gt;""),E74*F74,"")</f>
      </c>
      <c r="H74" s="4"/>
      <c r="I74" s="7"/>
    </row>
    <row r="75" spans="1:9" x14ac:dyDescent="0.25">
      <c r="A75" s="6"/>
      <c r="B75" s="7"/>
      <c r="C75" s="7"/>
      <c r="D75" s="7"/>
      <c r="E75" s="8"/>
      <c r="F75" s="9"/>
      <c r="G75" s="9">
        <f>IF(AND(E75&lt;&gt;"",F75&lt;&gt;""),E75*F75,"")</f>
      </c>
      <c r="H75" s="8"/>
      <c r="I75" s="7"/>
    </row>
    <row r="76" spans="1:9" x14ac:dyDescent="0.25">
      <c r="A76" s="2"/>
      <c r="B76" s="3"/>
      <c r="C76" s="3"/>
      <c r="D76" s="3"/>
      <c r="E76" s="4"/>
      <c r="F76" s="5"/>
      <c r="G76" s="5">
        <f>IF(AND(E76&lt;&gt;"",F76&lt;&gt;""),E76*F76,"")</f>
      </c>
      <c r="H76" s="4"/>
      <c r="I76" s="7"/>
    </row>
    <row r="77" spans="1:9" x14ac:dyDescent="0.25">
      <c r="A77" s="6"/>
      <c r="B77" s="7"/>
      <c r="C77" s="7"/>
      <c r="D77" s="7"/>
      <c r="E77" s="8"/>
      <c r="F77" s="9"/>
      <c r="G77" s="9">
        <f>IF(AND(E77&lt;&gt;"",F77&lt;&gt;""),E77*F77,"")</f>
      </c>
      <c r="H77" s="8"/>
      <c r="I77" s="7"/>
    </row>
    <row r="78" spans="1:9" x14ac:dyDescent="0.25">
      <c r="A78" s="2"/>
      <c r="B78" s="3"/>
      <c r="C78" s="3"/>
      <c r="D78" s="3"/>
      <c r="E78" s="4"/>
      <c r="F78" s="5"/>
      <c r="G78" s="5">
        <f>IF(AND(E78&lt;&gt;"",F78&lt;&gt;""),E78*F78,"")</f>
      </c>
      <c r="H78" s="4"/>
      <c r="I78" s="7"/>
    </row>
    <row r="79" spans="1:9" x14ac:dyDescent="0.25">
      <c r="A79" s="6"/>
      <c r="B79" s="7"/>
      <c r="C79" s="7"/>
      <c r="D79" s="7"/>
      <c r="E79" s="8"/>
      <c r="F79" s="9"/>
      <c r="G79" s="9">
        <f>IF(AND(E79&lt;&gt;"",F79&lt;&gt;""),E79*F79,"")</f>
      </c>
      <c r="H79" s="8"/>
      <c r="I79" s="7"/>
    </row>
    <row r="80" spans="1:9" x14ac:dyDescent="0.25">
      <c r="A80" s="2"/>
      <c r="B80" s="3"/>
      <c r="C80" s="3"/>
      <c r="D80" s="3"/>
      <c r="E80" s="4"/>
      <c r="F80" s="5"/>
      <c r="G80" s="5">
        <f>IF(AND(E80&lt;&gt;"",F80&lt;&gt;""),E80*F80,"")</f>
      </c>
      <c r="H80" s="4"/>
      <c r="I80" s="7"/>
    </row>
    <row r="81" spans="1:9" x14ac:dyDescent="0.25">
      <c r="A81" s="6"/>
      <c r="B81" s="7"/>
      <c r="C81" s="7"/>
      <c r="D81" s="7"/>
      <c r="E81" s="8"/>
      <c r="F81" s="9"/>
      <c r="G81" s="9">
        <f>IF(AND(E81&lt;&gt;"",F81&lt;&gt;""),E81*F81,"")</f>
      </c>
      <c r="H81" s="8"/>
      <c r="I81" s="7"/>
    </row>
    <row r="82" spans="1:9" x14ac:dyDescent="0.25">
      <c r="A82" s="2"/>
      <c r="B82" s="3"/>
      <c r="C82" s="3"/>
      <c r="D82" s="3"/>
      <c r="E82" s="4"/>
      <c r="F82" s="5"/>
      <c r="G82" s="5">
        <f>IF(AND(E82&lt;&gt;"",F82&lt;&gt;""),E82*F82,"")</f>
      </c>
      <c r="H82" s="4"/>
      <c r="I82" s="7"/>
    </row>
    <row r="83" spans="1:9" x14ac:dyDescent="0.25">
      <c r="A83" s="6"/>
      <c r="B83" s="7"/>
      <c r="C83" s="7"/>
      <c r="D83" s="7"/>
      <c r="E83" s="8"/>
      <c r="F83" s="9"/>
      <c r="G83" s="9">
        <f>IF(AND(E83&lt;&gt;"",F83&lt;&gt;""),E83*F83,"")</f>
      </c>
      <c r="H83" s="8"/>
      <c r="I83" s="7"/>
    </row>
    <row r="84" spans="1:9" x14ac:dyDescent="0.25">
      <c r="A84" s="2"/>
      <c r="B84" s="3"/>
      <c r="C84" s="3"/>
      <c r="D84" s="3"/>
      <c r="E84" s="4"/>
      <c r="F84" s="5"/>
      <c r="G84" s="5">
        <f>IF(AND(E84&lt;&gt;"",F84&lt;&gt;""),E84*F84,"")</f>
      </c>
      <c r="H84" s="4"/>
      <c r="I84" s="7"/>
    </row>
    <row r="85" spans="1:9" x14ac:dyDescent="0.25">
      <c r="A85" s="6"/>
      <c r="B85" s="7"/>
      <c r="C85" s="7"/>
      <c r="D85" s="7"/>
      <c r="E85" s="8"/>
      <c r="F85" s="9"/>
      <c r="G85" s="9">
        <f>IF(AND(E85&lt;&gt;"",F85&lt;&gt;""),E85*F85,"")</f>
      </c>
      <c r="H85" s="8"/>
      <c r="I85" s="7"/>
    </row>
    <row r="86" spans="1:9" x14ac:dyDescent="0.25">
      <c r="A86" s="2"/>
      <c r="B86" s="3"/>
      <c r="C86" s="3"/>
      <c r="D86" s="3"/>
      <c r="E86" s="4"/>
      <c r="F86" s="5"/>
      <c r="G86" s="5">
        <f>IF(AND(E86&lt;&gt;"",F86&lt;&gt;""),E86*F86,"")</f>
      </c>
      <c r="H86" s="4"/>
      <c r="I86" s="7"/>
    </row>
    <row r="87" spans="1:9" x14ac:dyDescent="0.25">
      <c r="A87" s="6"/>
      <c r="B87" s="7"/>
      <c r="C87" s="7"/>
      <c r="D87" s="7"/>
      <c r="E87" s="8"/>
      <c r="F87" s="9"/>
      <c r="G87" s="9">
        <f>IF(AND(E87&lt;&gt;"",F87&lt;&gt;""),E87*F87,"")</f>
      </c>
      <c r="H87" s="8"/>
      <c r="I87" s="7"/>
    </row>
    <row r="88" spans="1:9" x14ac:dyDescent="0.25">
      <c r="A88" s="2"/>
      <c r="B88" s="3"/>
      <c r="C88" s="3"/>
      <c r="D88" s="3"/>
      <c r="E88" s="4"/>
      <c r="F88" s="5"/>
      <c r="G88" s="5">
        <f>IF(AND(E88&lt;&gt;"",F88&lt;&gt;""),E88*F88,"")</f>
      </c>
      <c r="H88" s="4"/>
      <c r="I88" s="7"/>
    </row>
    <row r="89" spans="1:9" x14ac:dyDescent="0.25">
      <c r="A89" s="6"/>
      <c r="B89" s="7"/>
      <c r="C89" s="7"/>
      <c r="D89" s="7"/>
      <c r="E89" s="8"/>
      <c r="F89" s="9"/>
      <c r="G89" s="9">
        <f>IF(AND(E89&lt;&gt;"",F89&lt;&gt;""),E89*F89,"")</f>
      </c>
      <c r="H89" s="8"/>
      <c r="I89" s="7"/>
    </row>
    <row r="90" spans="1:9" x14ac:dyDescent="0.25">
      <c r="A90" s="2"/>
      <c r="B90" s="3"/>
      <c r="C90" s="3"/>
      <c r="D90" s="3"/>
      <c r="E90" s="4"/>
      <c r="F90" s="5"/>
      <c r="G90" s="5">
        <f>IF(AND(E90&lt;&gt;"",F90&lt;&gt;""),E90*F90,"")</f>
      </c>
      <c r="H90" s="4"/>
      <c r="I90" s="7"/>
    </row>
    <row r="91" spans="1:9" x14ac:dyDescent="0.25">
      <c r="A91" s="6"/>
      <c r="B91" s="7"/>
      <c r="C91" s="7"/>
      <c r="D91" s="7"/>
      <c r="E91" s="8"/>
      <c r="F91" s="9"/>
      <c r="G91" s="9">
        <f>IF(AND(E91&lt;&gt;"",F91&lt;&gt;""),E91*F91,"")</f>
      </c>
      <c r="H91" s="8"/>
      <c r="I91" s="7"/>
    </row>
    <row r="92" spans="1:9" x14ac:dyDescent="0.25">
      <c r="A92" s="2"/>
      <c r="B92" s="3"/>
      <c r="C92" s="3"/>
      <c r="D92" s="3"/>
      <c r="E92" s="4"/>
      <c r="F92" s="5"/>
      <c r="G92" s="5">
        <f>IF(AND(E92&lt;&gt;"",F92&lt;&gt;""),E92*F92,"")</f>
      </c>
      <c r="H92" s="4"/>
      <c r="I92" s="7"/>
    </row>
    <row r="93" spans="1:9" x14ac:dyDescent="0.25">
      <c r="A93" s="6"/>
      <c r="B93" s="7"/>
      <c r="C93" s="7"/>
      <c r="D93" s="7"/>
      <c r="E93" s="8"/>
      <c r="F93" s="9"/>
      <c r="G93" s="9">
        <f>IF(AND(E93&lt;&gt;"",F93&lt;&gt;""),E93*F93,"")</f>
      </c>
      <c r="H93" s="8"/>
      <c r="I93" s="7"/>
    </row>
    <row r="94" spans="1:9" x14ac:dyDescent="0.25">
      <c r="A94" s="2"/>
      <c r="B94" s="3"/>
      <c r="C94" s="3"/>
      <c r="D94" s="3"/>
      <c r="E94" s="4"/>
      <c r="F94" s="5"/>
      <c r="G94" s="5">
        <f>IF(AND(E94&lt;&gt;"",F94&lt;&gt;""),E94*F94,"")</f>
      </c>
      <c r="H94" s="4"/>
      <c r="I94" s="7"/>
    </row>
    <row r="95" spans="1:9" x14ac:dyDescent="0.25">
      <c r="A95" s="6"/>
      <c r="B95" s="7"/>
      <c r="C95" s="7"/>
      <c r="D95" s="7"/>
      <c r="E95" s="8"/>
      <c r="F95" s="9"/>
      <c r="G95" s="9">
        <f>IF(AND(E95&lt;&gt;"",F95&lt;&gt;""),E95*F95,"")</f>
      </c>
      <c r="H95" s="8"/>
      <c r="I95" s="7"/>
    </row>
    <row r="96" spans="1:9" x14ac:dyDescent="0.25">
      <c r="A96" s="2"/>
      <c r="B96" s="3"/>
      <c r="C96" s="3"/>
      <c r="D96" s="3"/>
      <c r="E96" s="4"/>
      <c r="F96" s="5"/>
      <c r="G96" s="5">
        <f>IF(AND(E96&lt;&gt;"",F96&lt;&gt;""),E96*F96,"")</f>
      </c>
      <c r="H96" s="4"/>
      <c r="I96" s="7"/>
    </row>
    <row r="97" spans="1:9" x14ac:dyDescent="0.25">
      <c r="A97" s="6"/>
      <c r="B97" s="7"/>
      <c r="C97" s="7"/>
      <c r="D97" s="7"/>
      <c r="E97" s="8"/>
      <c r="F97" s="9"/>
      <c r="G97" s="9">
        <f>IF(AND(E97&lt;&gt;"",F97&lt;&gt;""),E97*F97,"")</f>
      </c>
      <c r="H97" s="8"/>
      <c r="I97" s="7"/>
    </row>
    <row r="98" spans="1:9" x14ac:dyDescent="0.25">
      <c r="A98" s="2"/>
      <c r="B98" s="3"/>
      <c r="C98" s="3"/>
      <c r="D98" s="3"/>
      <c r="E98" s="4"/>
      <c r="F98" s="5"/>
      <c r="G98" s="5">
        <f>IF(AND(E98&lt;&gt;"",F98&lt;&gt;""),E98*F98,"")</f>
      </c>
      <c r="H98" s="4"/>
      <c r="I98" s="7"/>
    </row>
    <row r="99" spans="1:9" x14ac:dyDescent="0.25">
      <c r="A99" s="6"/>
      <c r="B99" s="7"/>
      <c r="C99" s="7"/>
      <c r="D99" s="7"/>
      <c r="E99" s="8"/>
      <c r="F99" s="9"/>
      <c r="G99" s="9">
        <f>IF(AND(E99&lt;&gt;"",F99&lt;&gt;""),E99*F99,"")</f>
      </c>
      <c r="H99" s="8"/>
      <c r="I99" s="7"/>
    </row>
    <row r="100" spans="1:9" x14ac:dyDescent="0.25">
      <c r="A100" s="2"/>
      <c r="B100" s="3"/>
      <c r="C100" s="3"/>
      <c r="D100" s="3"/>
      <c r="E100" s="4"/>
      <c r="F100" s="5"/>
      <c r="G100" s="5">
        <f>IF(AND(E100&lt;&gt;"",F100&lt;&gt;""),E100*F100,"")</f>
      </c>
      <c r="H100" s="4"/>
      <c r="I100" s="7"/>
    </row>
    <row r="101" spans="1:9" x14ac:dyDescent="0.25">
      <c r="A101" s="6"/>
      <c r="B101" s="7"/>
      <c r="C101" s="7"/>
      <c r="D101" s="7"/>
      <c r="E101" s="8"/>
      <c r="F101" s="9"/>
      <c r="G101" s="9">
        <f>IF(AND(E101&lt;&gt;"",F101&lt;&gt;""),E101*F101,"")</f>
      </c>
      <c r="H101" s="8"/>
      <c r="I101" s="7"/>
    </row>
    <row r="102" spans="1:9" x14ac:dyDescent="0.25">
      <c r="A102" s="2"/>
      <c r="B102" s="3"/>
      <c r="C102" s="3"/>
      <c r="D102" s="3"/>
      <c r="E102" s="4"/>
      <c r="F102" s="5"/>
      <c r="G102" s="5">
        <f>IF(AND(E102&lt;&gt;"",F102&lt;&gt;""),E102*F102,"")</f>
      </c>
      <c r="H102" s="4"/>
      <c r="I102" s="7"/>
    </row>
    <row r="103" spans="1:9" x14ac:dyDescent="0.25">
      <c r="A103" s="6"/>
      <c r="B103" s="7"/>
      <c r="C103" s="7"/>
      <c r="D103" s="7"/>
      <c r="E103" s="8"/>
      <c r="F103" s="9"/>
      <c r="G103" s="9">
        <f>IF(AND(E103&lt;&gt;"",F103&lt;&gt;""),E103*F103,"")</f>
      </c>
      <c r="H103" s="8"/>
      <c r="I103" s="7"/>
    </row>
    <row r="104" spans="1:9" x14ac:dyDescent="0.25">
      <c r="A104" s="2"/>
      <c r="B104" s="3"/>
      <c r="C104" s="3"/>
      <c r="D104" s="3"/>
      <c r="E104" s="4"/>
      <c r="F104" s="5"/>
      <c r="G104" s="5">
        <f>IF(AND(E104&lt;&gt;"",F104&lt;&gt;""),E104*F104,"")</f>
      </c>
      <c r="H104" s="4"/>
      <c r="I104" s="7"/>
    </row>
    <row r="105" spans="1:9" x14ac:dyDescent="0.25">
      <c r="A105" s="6"/>
      <c r="B105" s="7"/>
      <c r="C105" s="7"/>
      <c r="D105" s="7"/>
      <c r="E105" s="8"/>
      <c r="F105" s="9"/>
      <c r="G105" s="9">
        <f>IF(AND(E105&lt;&gt;"",F105&lt;&gt;""),E105*F105,"")</f>
      </c>
      <c r="H105" s="8"/>
      <c r="I105" s="7"/>
    </row>
    <row r="106" spans="1:9" x14ac:dyDescent="0.25">
      <c r="A106" s="2"/>
      <c r="B106" s="3"/>
      <c r="C106" s="3"/>
      <c r="D106" s="3"/>
      <c r="E106" s="4"/>
      <c r="F106" s="5"/>
      <c r="G106" s="5">
        <f>IF(AND(E106&lt;&gt;"",F106&lt;&gt;""),E106*F106,"")</f>
      </c>
      <c r="H106" s="4"/>
      <c r="I106" s="7"/>
    </row>
    <row r="107" spans="1:9" x14ac:dyDescent="0.25">
      <c r="A107" s="6"/>
      <c r="B107" s="7"/>
      <c r="C107" s="7"/>
      <c r="D107" s="7"/>
      <c r="E107" s="8"/>
      <c r="F107" s="9"/>
      <c r="G107" s="9">
        <f>IF(AND(E107&lt;&gt;"",F107&lt;&gt;""),E107*F107,"")</f>
      </c>
      <c r="H107" s="8"/>
      <c r="I107" s="7"/>
    </row>
    <row r="108" spans="1:9" x14ac:dyDescent="0.25">
      <c r="A108" s="2"/>
      <c r="B108" s="3"/>
      <c r="C108" s="3"/>
      <c r="D108" s="3"/>
      <c r="E108" s="4"/>
      <c r="F108" s="5"/>
      <c r="G108" s="5">
        <f>IF(AND(E108&lt;&gt;"",F108&lt;&gt;""),E108*F108,"")</f>
      </c>
      <c r="H108" s="4"/>
      <c r="I108" s="7"/>
    </row>
    <row r="109" spans="1:9" x14ac:dyDescent="0.25">
      <c r="A109" s="6"/>
      <c r="B109" s="7"/>
      <c r="C109" s="7"/>
      <c r="D109" s="7"/>
      <c r="E109" s="8"/>
      <c r="F109" s="9"/>
      <c r="G109" s="9">
        <f>IF(AND(E109&lt;&gt;"",F109&lt;&gt;""),E109*F109,"")</f>
      </c>
      <c r="H109" s="8"/>
      <c r="I109" s="7"/>
    </row>
    <row r="110" spans="1:9" x14ac:dyDescent="0.25">
      <c r="A110" s="2"/>
      <c r="B110" s="3"/>
      <c r="C110" s="3"/>
      <c r="D110" s="3"/>
      <c r="E110" s="4"/>
      <c r="F110" s="5"/>
      <c r="G110" s="5">
        <f>IF(AND(E110&lt;&gt;"",F110&lt;&gt;""),E110*F110,"")</f>
      </c>
      <c r="H110" s="4"/>
      <c r="I110" s="7"/>
    </row>
    <row r="111" spans="1:9" x14ac:dyDescent="0.25">
      <c r="A111" s="6"/>
      <c r="B111" s="7"/>
      <c r="C111" s="7"/>
      <c r="D111" s="7"/>
      <c r="E111" s="8"/>
      <c r="F111" s="9"/>
      <c r="G111" s="9">
        <f>IF(AND(E111&lt;&gt;"",F111&lt;&gt;""),E111*F111,"")</f>
      </c>
      <c r="H111" s="8"/>
      <c r="I111" s="7"/>
    </row>
    <row r="112" spans="1:9" x14ac:dyDescent="0.25">
      <c r="A112" s="2"/>
      <c r="B112" s="3"/>
      <c r="C112" s="3"/>
      <c r="D112" s="3"/>
      <c r="E112" s="4"/>
      <c r="F112" s="5"/>
      <c r="G112" s="5">
        <f>IF(AND(E112&lt;&gt;"",F112&lt;&gt;""),E112*F112,"")</f>
      </c>
      <c r="H112" s="4"/>
      <c r="I112" s="7"/>
    </row>
    <row r="113" spans="1:9" x14ac:dyDescent="0.25">
      <c r="A113" s="6"/>
      <c r="B113" s="7"/>
      <c r="C113" s="7"/>
      <c r="D113" s="7"/>
      <c r="E113" s="8"/>
      <c r="F113" s="9"/>
      <c r="G113" s="9">
        <f>IF(AND(E113&lt;&gt;"",F113&lt;&gt;""),E113*F113,"")</f>
      </c>
      <c r="H113" s="8"/>
      <c r="I113" s="7"/>
    </row>
    <row r="114" spans="1:9" x14ac:dyDescent="0.25">
      <c r="A114" s="2"/>
      <c r="B114" s="3"/>
      <c r="C114" s="3"/>
      <c r="D114" s="3"/>
      <c r="E114" s="4"/>
      <c r="F114" s="5"/>
      <c r="G114" s="5">
        <f>IF(AND(E114&lt;&gt;"",F114&lt;&gt;""),E114*F114,"")</f>
      </c>
      <c r="H114" s="4"/>
      <c r="I114" s="7"/>
    </row>
    <row r="115" spans="1:9" x14ac:dyDescent="0.25">
      <c r="A115" s="6"/>
      <c r="B115" s="7"/>
      <c r="C115" s="7"/>
      <c r="D115" s="7"/>
      <c r="E115" s="8"/>
      <c r="F115" s="9"/>
      <c r="G115" s="9">
        <f>IF(AND(E115&lt;&gt;"",F115&lt;&gt;""),E115*F115,"")</f>
      </c>
      <c r="H115" s="8"/>
      <c r="I115" s="7"/>
    </row>
    <row r="116" spans="1:9" x14ac:dyDescent="0.25">
      <c r="A116" s="2"/>
      <c r="B116" s="3"/>
      <c r="C116" s="3"/>
      <c r="D116" s="3"/>
      <c r="E116" s="4"/>
      <c r="F116" s="5"/>
      <c r="G116" s="5">
        <f>IF(AND(E116&lt;&gt;"",F116&lt;&gt;""),E116*F116,"")</f>
      </c>
      <c r="H116" s="4"/>
      <c r="I116" s="7"/>
    </row>
    <row r="117" spans="1:9" x14ac:dyDescent="0.25">
      <c r="A117" s="6"/>
      <c r="B117" s="7"/>
      <c r="C117" s="7"/>
      <c r="D117" s="7"/>
      <c r="E117" s="8"/>
      <c r="F117" s="9"/>
      <c r="G117" s="9">
        <f>IF(AND(E117&lt;&gt;"",F117&lt;&gt;""),E117*F117,"")</f>
      </c>
      <c r="H117" s="8"/>
      <c r="I117" s="7"/>
    </row>
    <row r="118" spans="1:9" x14ac:dyDescent="0.25">
      <c r="A118" s="2"/>
      <c r="B118" s="3"/>
      <c r="C118" s="3"/>
      <c r="D118" s="3"/>
      <c r="E118" s="4"/>
      <c r="F118" s="5"/>
      <c r="G118" s="5">
        <f>IF(AND(E118&lt;&gt;"",F118&lt;&gt;""),E118*F118,"")</f>
      </c>
      <c r="H118" s="4"/>
      <c r="I118" s="7"/>
    </row>
    <row r="119" spans="1:9" x14ac:dyDescent="0.25">
      <c r="A119" s="6"/>
      <c r="B119" s="7"/>
      <c r="C119" s="7"/>
      <c r="D119" s="7"/>
      <c r="E119" s="8"/>
      <c r="F119" s="9"/>
      <c r="G119" s="9">
        <f>IF(AND(E119&lt;&gt;"",F119&lt;&gt;""),E119*F119,"")</f>
      </c>
      <c r="H119" s="8"/>
      <c r="I119" s="7"/>
    </row>
    <row r="120" spans="1:9" x14ac:dyDescent="0.25">
      <c r="A120" s="2"/>
      <c r="B120" s="3"/>
      <c r="C120" s="3"/>
      <c r="D120" s="3"/>
      <c r="E120" s="4"/>
      <c r="F120" s="5"/>
      <c r="G120" s="5">
        <f>IF(AND(E120&lt;&gt;"",F120&lt;&gt;""),E120*F120,"")</f>
      </c>
      <c r="H120" s="4"/>
      <c r="I120" s="7"/>
    </row>
    <row r="121" spans="1:9" x14ac:dyDescent="0.25">
      <c r="A121" s="6"/>
      <c r="B121" s="7"/>
      <c r="C121" s="7"/>
      <c r="D121" s="7"/>
      <c r="E121" s="8"/>
      <c r="F121" s="9"/>
      <c r="G121" s="9">
        <f>IF(AND(E121&lt;&gt;"",F121&lt;&gt;""),E121*F121,"")</f>
      </c>
      <c r="H121" s="8"/>
      <c r="I121" s="7"/>
    </row>
    <row r="122" spans="1:9" x14ac:dyDescent="0.25">
      <c r="A122" s="2"/>
      <c r="B122" s="3"/>
      <c r="C122" s="3"/>
      <c r="D122" s="3"/>
      <c r="E122" s="4"/>
      <c r="F122" s="5"/>
      <c r="G122" s="5">
        <f>IF(AND(E122&lt;&gt;"",F122&lt;&gt;""),E122*F122,"")</f>
      </c>
      <c r="H122" s="4"/>
      <c r="I122" s="7"/>
    </row>
    <row r="123" spans="1:9" x14ac:dyDescent="0.25">
      <c r="A123" s="6"/>
      <c r="B123" s="7"/>
      <c r="C123" s="7"/>
      <c r="D123" s="7"/>
      <c r="E123" s="8"/>
      <c r="F123" s="9"/>
      <c r="G123" s="9">
        <f>IF(AND(E123&lt;&gt;"",F123&lt;&gt;""),E123*F123,"")</f>
      </c>
      <c r="H123" s="8"/>
      <c r="I123" s="7"/>
    </row>
    <row r="124" spans="1:9" x14ac:dyDescent="0.25">
      <c r="A124" s="2"/>
      <c r="B124" s="3"/>
      <c r="C124" s="3"/>
      <c r="D124" s="3"/>
      <c r="E124" s="4"/>
      <c r="F124" s="5"/>
      <c r="G124" s="5">
        <f>IF(AND(E124&lt;&gt;"",F124&lt;&gt;""),E124*F124,"")</f>
      </c>
      <c r="H124" s="4"/>
      <c r="I124" s="7"/>
    </row>
    <row r="125" spans="1:9" x14ac:dyDescent="0.25">
      <c r="A125" s="6"/>
      <c r="B125" s="7"/>
      <c r="C125" s="7"/>
      <c r="D125" s="7"/>
      <c r="E125" s="8"/>
      <c r="F125" s="9"/>
      <c r="G125" s="9">
        <f>IF(AND(E125&lt;&gt;"",F125&lt;&gt;""),E125*F125,"")</f>
      </c>
      <c r="H125" s="8"/>
      <c r="I125" s="7"/>
    </row>
    <row r="126" spans="1:9" x14ac:dyDescent="0.25">
      <c r="A126" s="2"/>
      <c r="B126" s="3"/>
      <c r="C126" s="3"/>
      <c r="D126" s="3"/>
      <c r="E126" s="4"/>
      <c r="F126" s="5"/>
      <c r="G126" s="5">
        <f>IF(AND(E126&lt;&gt;"",F126&lt;&gt;""),E126*F126,"")</f>
      </c>
      <c r="H126" s="4"/>
      <c r="I126" s="7"/>
    </row>
    <row r="127" spans="1:9" x14ac:dyDescent="0.25">
      <c r="A127" s="6"/>
      <c r="B127" s="7"/>
      <c r="C127" s="7"/>
      <c r="D127" s="7"/>
      <c r="E127" s="8"/>
      <c r="F127" s="9"/>
      <c r="G127" s="9">
        <f>IF(AND(E127&lt;&gt;"",F127&lt;&gt;""),E127*F127,"")</f>
      </c>
      <c r="H127" s="8"/>
      <c r="I127" s="7"/>
    </row>
    <row r="128" spans="1:9" x14ac:dyDescent="0.25">
      <c r="A128" s="2"/>
      <c r="B128" s="3"/>
      <c r="C128" s="3"/>
      <c r="D128" s="3"/>
      <c r="E128" s="4"/>
      <c r="F128" s="5"/>
      <c r="G128" s="5">
        <f>IF(AND(E128&lt;&gt;"",F128&lt;&gt;""),E128*F128,"")</f>
      </c>
      <c r="H128" s="4"/>
      <c r="I128" s="7"/>
    </row>
    <row r="129" spans="1:9" x14ac:dyDescent="0.25">
      <c r="A129" s="6"/>
      <c r="B129" s="7"/>
      <c r="C129" s="7"/>
      <c r="D129" s="7"/>
      <c r="E129" s="8"/>
      <c r="F129" s="9"/>
      <c r="G129" s="9">
        <f>IF(AND(E129&lt;&gt;"",F129&lt;&gt;""),E129*F129,"")</f>
      </c>
      <c r="H129" s="8"/>
      <c r="I129" s="7"/>
    </row>
    <row r="130" spans="1:9" x14ac:dyDescent="0.25">
      <c r="A130" s="2"/>
      <c r="B130" s="3"/>
      <c r="C130" s="3"/>
      <c r="D130" s="3"/>
      <c r="E130" s="4"/>
      <c r="F130" s="5"/>
      <c r="G130" s="5">
        <f>IF(AND(E130&lt;&gt;"",F130&lt;&gt;""),E130*F130,"")</f>
      </c>
      <c r="H130" s="4"/>
      <c r="I130" s="7"/>
    </row>
    <row r="131" spans="1:9" x14ac:dyDescent="0.25">
      <c r="A131" s="6"/>
      <c r="B131" s="7"/>
      <c r="C131" s="7"/>
      <c r="D131" s="7"/>
      <c r="E131" s="8"/>
      <c r="F131" s="9"/>
      <c r="G131" s="9">
        <f>IF(AND(E131&lt;&gt;"",F131&lt;&gt;""),E131*F131,"")</f>
      </c>
      <c r="H131" s="8"/>
      <c r="I131" s="7"/>
    </row>
    <row r="132" spans="1:9" x14ac:dyDescent="0.25">
      <c r="A132" s="2"/>
      <c r="B132" s="3"/>
      <c r="C132" s="3"/>
      <c r="D132" s="3"/>
      <c r="E132" s="4"/>
      <c r="F132" s="5"/>
      <c r="G132" s="5">
        <f>IF(AND(E132&lt;&gt;"",F132&lt;&gt;""),E132*F132,"")</f>
      </c>
      <c r="H132" s="4"/>
      <c r="I132" s="7"/>
    </row>
    <row r="133" spans="1:9" x14ac:dyDescent="0.25">
      <c r="A133" s="6"/>
      <c r="B133" s="7"/>
      <c r="C133" s="7"/>
      <c r="D133" s="7"/>
      <c r="E133" s="8"/>
      <c r="F133" s="9"/>
      <c r="G133" s="9">
        <f>IF(AND(E133&lt;&gt;"",F133&lt;&gt;""),E133*F133,"")</f>
      </c>
      <c r="H133" s="8"/>
      <c r="I133" s="7"/>
    </row>
    <row r="134" spans="1:9" x14ac:dyDescent="0.25">
      <c r="A134" s="2"/>
      <c r="B134" s="3"/>
      <c r="C134" s="3"/>
      <c r="D134" s="3"/>
      <c r="E134" s="4"/>
      <c r="F134" s="5"/>
      <c r="G134" s="5">
        <f>IF(AND(E134&lt;&gt;"",F134&lt;&gt;""),E134*F134,"")</f>
      </c>
      <c r="H134" s="4"/>
      <c r="I134" s="7"/>
    </row>
    <row r="135" spans="1:9" x14ac:dyDescent="0.25">
      <c r="A135" s="6"/>
      <c r="B135" s="7"/>
      <c r="C135" s="7"/>
      <c r="D135" s="7"/>
      <c r="E135" s="8"/>
      <c r="F135" s="9"/>
      <c r="G135" s="9">
        <f>IF(AND(E135&lt;&gt;"",F135&lt;&gt;""),E135*F135,"")</f>
      </c>
      <c r="H135" s="8"/>
      <c r="I135" s="7"/>
    </row>
    <row r="136" spans="1:9" x14ac:dyDescent="0.25">
      <c r="A136" s="2"/>
      <c r="B136" s="3"/>
      <c r="C136" s="3"/>
      <c r="D136" s="3"/>
      <c r="E136" s="4"/>
      <c r="F136" s="5"/>
      <c r="G136" s="5">
        <f>IF(AND(E136&lt;&gt;"",F136&lt;&gt;""),E136*F136,"")</f>
      </c>
      <c r="H136" s="4"/>
      <c r="I136" s="7"/>
    </row>
    <row r="137" spans="1:9" x14ac:dyDescent="0.25">
      <c r="A137" s="6"/>
      <c r="B137" s="7"/>
      <c r="C137" s="7"/>
      <c r="D137" s="7"/>
      <c r="E137" s="8"/>
      <c r="F137" s="9"/>
      <c r="G137" s="9">
        <f>IF(AND(E137&lt;&gt;"",F137&lt;&gt;""),E137*F137,"")</f>
      </c>
      <c r="H137" s="8"/>
      <c r="I137" s="7"/>
    </row>
    <row r="138" spans="1:9" x14ac:dyDescent="0.25">
      <c r="A138" s="2"/>
      <c r="B138" s="3"/>
      <c r="C138" s="3"/>
      <c r="D138" s="3"/>
      <c r="E138" s="4"/>
      <c r="F138" s="5"/>
      <c r="G138" s="5">
        <f>IF(AND(E138&lt;&gt;"",F138&lt;&gt;""),E138*F138,"")</f>
      </c>
      <c r="H138" s="4"/>
      <c r="I138" s="7"/>
    </row>
    <row r="139" spans="1:9" x14ac:dyDescent="0.25">
      <c r="A139" s="6"/>
      <c r="B139" s="7"/>
      <c r="C139" s="7"/>
      <c r="D139" s="7"/>
      <c r="E139" s="8"/>
      <c r="F139" s="9"/>
      <c r="G139" s="9">
        <f>IF(AND(E139&lt;&gt;"",F139&lt;&gt;""),E139*F139,"")</f>
      </c>
      <c r="H139" s="8"/>
      <c r="I139" s="7"/>
    </row>
    <row r="140" spans="1:9" x14ac:dyDescent="0.25">
      <c r="A140" s="2"/>
      <c r="B140" s="3"/>
      <c r="C140" s="3"/>
      <c r="D140" s="3"/>
      <c r="E140" s="4"/>
      <c r="F140" s="5"/>
      <c r="G140" s="5">
        <f>IF(AND(E140&lt;&gt;"",F140&lt;&gt;""),E140*F140,"")</f>
      </c>
      <c r="H140" s="4"/>
      <c r="I140" s="7"/>
    </row>
    <row r="141" spans="1:9" x14ac:dyDescent="0.25">
      <c r="A141" s="6"/>
      <c r="B141" s="7"/>
      <c r="C141" s="7"/>
      <c r="D141" s="7"/>
      <c r="E141" s="8"/>
      <c r="F141" s="9"/>
      <c r="G141" s="9">
        <f>IF(AND(E141&lt;&gt;"",F141&lt;&gt;""),E141*F141,"")</f>
      </c>
      <c r="H141" s="8"/>
      <c r="I141" s="7"/>
    </row>
    <row r="142" spans="1:9" x14ac:dyDescent="0.25">
      <c r="A142" s="2"/>
      <c r="B142" s="3"/>
      <c r="C142" s="3"/>
      <c r="D142" s="3"/>
      <c r="E142" s="4"/>
      <c r="F142" s="5"/>
      <c r="G142" s="5">
        <f>IF(AND(E142&lt;&gt;"",F142&lt;&gt;""),E142*F142,"")</f>
      </c>
      <c r="H142" s="4"/>
      <c r="I142" s="7"/>
    </row>
    <row r="143" spans="1:9" x14ac:dyDescent="0.25">
      <c r="A143" s="6"/>
      <c r="B143" s="7"/>
      <c r="C143" s="7"/>
      <c r="D143" s="7"/>
      <c r="E143" s="8"/>
      <c r="F143" s="9"/>
      <c r="G143" s="9">
        <f>IF(AND(E143&lt;&gt;"",F143&lt;&gt;""),E143*F143,"")</f>
      </c>
      <c r="H143" s="8"/>
      <c r="I143" s="7"/>
    </row>
    <row r="144" spans="1:9" x14ac:dyDescent="0.25">
      <c r="A144" s="2"/>
      <c r="B144" s="3"/>
      <c r="C144" s="3"/>
      <c r="D144" s="3"/>
      <c r="E144" s="4"/>
      <c r="F144" s="5"/>
      <c r="G144" s="5">
        <f>IF(AND(E144&lt;&gt;"",F144&lt;&gt;""),E144*F144,"")</f>
      </c>
      <c r="H144" s="4"/>
      <c r="I144" s="7"/>
    </row>
    <row r="145" spans="1:9" x14ac:dyDescent="0.25">
      <c r="A145" s="6"/>
      <c r="B145" s="7"/>
      <c r="C145" s="7"/>
      <c r="D145" s="7"/>
      <c r="E145" s="8"/>
      <c r="F145" s="9"/>
      <c r="G145" s="9">
        <f>IF(AND(E145&lt;&gt;"",F145&lt;&gt;""),E145*F145,"")</f>
      </c>
      <c r="H145" s="8"/>
      <c r="I145" s="7"/>
    </row>
    <row r="146" spans="1:9" x14ac:dyDescent="0.25">
      <c r="A146" s="2"/>
      <c r="B146" s="3"/>
      <c r="C146" s="3"/>
      <c r="D146" s="3"/>
      <c r="E146" s="4"/>
      <c r="F146" s="5"/>
      <c r="G146" s="5">
        <f>IF(AND(E146&lt;&gt;"",F146&lt;&gt;""),E146*F146,"")</f>
      </c>
      <c r="H146" s="4"/>
      <c r="I146" s="7"/>
    </row>
    <row r="147" spans="1:9" x14ac:dyDescent="0.25">
      <c r="A147" s="6"/>
      <c r="B147" s="7"/>
      <c r="C147" s="7"/>
      <c r="D147" s="7"/>
      <c r="E147" s="8"/>
      <c r="F147" s="9"/>
      <c r="G147" s="9">
        <f>IF(AND(E147&lt;&gt;"",F147&lt;&gt;""),E147*F147,"")</f>
      </c>
      <c r="H147" s="8"/>
      <c r="I147" s="7"/>
    </row>
    <row r="148" spans="1:9" x14ac:dyDescent="0.25">
      <c r="A148" s="2"/>
      <c r="B148" s="3"/>
      <c r="C148" s="3"/>
      <c r="D148" s="3"/>
      <c r="E148" s="4"/>
      <c r="F148" s="5"/>
      <c r="G148" s="5">
        <f>IF(AND(E148&lt;&gt;"",F148&lt;&gt;""),E148*F148,"")</f>
      </c>
      <c r="H148" s="4"/>
      <c r="I148" s="7"/>
    </row>
    <row r="149" spans="1:9" x14ac:dyDescent="0.25">
      <c r="A149" s="6"/>
      <c r="B149" s="7"/>
      <c r="C149" s="7"/>
      <c r="D149" s="7"/>
      <c r="E149" s="8"/>
      <c r="F149" s="9"/>
      <c r="G149" s="9">
        <f>IF(AND(E149&lt;&gt;"",F149&lt;&gt;""),E149*F149,"")</f>
      </c>
      <c r="H149" s="8"/>
      <c r="I149" s="7"/>
    </row>
    <row r="150" spans="1:9" x14ac:dyDescent="0.25">
      <c r="A150" s="2"/>
      <c r="B150" s="3"/>
      <c r="C150" s="3"/>
      <c r="D150" s="3"/>
      <c r="E150" s="4"/>
      <c r="F150" s="5"/>
      <c r="G150" s="5">
        <f>IF(AND(E150&lt;&gt;"",F150&lt;&gt;""),E150*F150,"")</f>
      </c>
      <c r="H150" s="4"/>
      <c r="I150" s="7"/>
    </row>
    <row r="151" spans="1:9" x14ac:dyDescent="0.25">
      <c r="A151" s="6"/>
      <c r="B151" s="7"/>
      <c r="C151" s="7"/>
      <c r="D151" s="7"/>
      <c r="E151" s="8"/>
      <c r="F151" s="9"/>
      <c r="G151" s="9">
        <f>IF(AND(E151&lt;&gt;"",F151&lt;&gt;""),E151*F151,"")</f>
      </c>
      <c r="H151" s="8"/>
      <c r="I151" s="7"/>
    </row>
    <row r="152" spans="1:9" x14ac:dyDescent="0.25">
      <c r="A152" s="2"/>
      <c r="B152" s="3"/>
      <c r="C152" s="3"/>
      <c r="D152" s="3"/>
      <c r="E152" s="4"/>
      <c r="F152" s="5"/>
      <c r="G152" s="5">
        <f>IF(AND(E152&lt;&gt;"",F152&lt;&gt;""),E152*F152,"")</f>
      </c>
      <c r="H152" s="4"/>
      <c r="I152" s="7"/>
    </row>
    <row r="153" spans="1:9" x14ac:dyDescent="0.25">
      <c r="A153" s="6"/>
      <c r="B153" s="7"/>
      <c r="C153" s="7"/>
      <c r="D153" s="7"/>
      <c r="E153" s="8"/>
      <c r="F153" s="9"/>
      <c r="G153" s="9">
        <f>IF(AND(E153&lt;&gt;"",F153&lt;&gt;""),E153*F153,"")</f>
      </c>
      <c r="H153" s="8"/>
      <c r="I153" s="7"/>
    </row>
    <row r="154" spans="1:9" x14ac:dyDescent="0.25">
      <c r="A154" s="2"/>
      <c r="B154" s="3"/>
      <c r="C154" s="3"/>
      <c r="D154" s="3"/>
      <c r="E154" s="4"/>
      <c r="F154" s="5"/>
      <c r="G154" s="5">
        <f>IF(AND(E154&lt;&gt;"",F154&lt;&gt;""),E154*F154,"")</f>
      </c>
      <c r="H154" s="4"/>
      <c r="I154" s="7"/>
    </row>
    <row r="155" spans="1:9" x14ac:dyDescent="0.25">
      <c r="A155" s="6"/>
      <c r="B155" s="7"/>
      <c r="C155" s="7"/>
      <c r="D155" s="7"/>
      <c r="E155" s="8"/>
      <c r="F155" s="9"/>
      <c r="G155" s="9">
        <f>IF(AND(E155&lt;&gt;"",F155&lt;&gt;""),E155*F155,"")</f>
      </c>
      <c r="H155" s="8"/>
      <c r="I155" s="7"/>
    </row>
    <row r="156" spans="1:9" x14ac:dyDescent="0.25">
      <c r="A156" s="2"/>
      <c r="B156" s="3"/>
      <c r="C156" s="3"/>
      <c r="D156" s="3"/>
      <c r="E156" s="4"/>
      <c r="F156" s="5"/>
      <c r="G156" s="5">
        <f>IF(AND(E156&lt;&gt;"",F156&lt;&gt;""),E156*F156,"")</f>
      </c>
      <c r="H156" s="4"/>
      <c r="I156" s="7"/>
    </row>
    <row r="157" spans="1:9" x14ac:dyDescent="0.25">
      <c r="A157" s="6"/>
      <c r="B157" s="7"/>
      <c r="C157" s="7"/>
      <c r="D157" s="7"/>
      <c r="E157" s="8"/>
      <c r="F157" s="9"/>
      <c r="G157" s="9">
        <f>IF(AND(E157&lt;&gt;"",F157&lt;&gt;""),E157*F157,"")</f>
      </c>
      <c r="H157" s="8"/>
      <c r="I157" s="7"/>
    </row>
    <row r="158" spans="1:9" x14ac:dyDescent="0.25">
      <c r="A158" s="2"/>
      <c r="B158" s="3"/>
      <c r="C158" s="3"/>
      <c r="D158" s="3"/>
      <c r="E158" s="4"/>
      <c r="F158" s="5"/>
      <c r="G158" s="5">
        <f>IF(AND(E158&lt;&gt;"",F158&lt;&gt;""),E158*F158,"")</f>
      </c>
      <c r="H158" s="4"/>
      <c r="I158" s="7"/>
    </row>
    <row r="159" spans="1:9" x14ac:dyDescent="0.25">
      <c r="A159" s="6"/>
      <c r="B159" s="7"/>
      <c r="C159" s="7"/>
      <c r="D159" s="7"/>
      <c r="E159" s="8"/>
      <c r="F159" s="9"/>
      <c r="G159" s="9">
        <f>IF(AND(E159&lt;&gt;"",F159&lt;&gt;""),E159*F159,"")</f>
      </c>
      <c r="H159" s="8"/>
      <c r="I159" s="7"/>
    </row>
    <row r="160" spans="1:9" x14ac:dyDescent="0.25">
      <c r="A160" s="2"/>
      <c r="B160" s="3"/>
      <c r="C160" s="3"/>
      <c r="D160" s="3"/>
      <c r="E160" s="4"/>
      <c r="F160" s="5"/>
      <c r="G160" s="5">
        <f>IF(AND(E160&lt;&gt;"",F160&lt;&gt;""),E160*F160,"")</f>
      </c>
      <c r="H160" s="4"/>
      <c r="I160" s="7"/>
    </row>
    <row r="161" spans="1:9" x14ac:dyDescent="0.25">
      <c r="A161" s="6"/>
      <c r="B161" s="7"/>
      <c r="C161" s="7"/>
      <c r="D161" s="7"/>
      <c r="E161" s="8"/>
      <c r="F161" s="9"/>
      <c r="G161" s="9">
        <f>IF(AND(E161&lt;&gt;"",F161&lt;&gt;""),E161*F161,"")</f>
      </c>
      <c r="H161" s="8"/>
      <c r="I161" s="7"/>
    </row>
    <row r="162" spans="1:9" x14ac:dyDescent="0.25">
      <c r="A162" s="2"/>
      <c r="B162" s="3"/>
      <c r="C162" s="3"/>
      <c r="D162" s="3"/>
      <c r="E162" s="4"/>
      <c r="F162" s="5"/>
      <c r="G162" s="5">
        <f>IF(AND(E162&lt;&gt;"",F162&lt;&gt;""),E162*F162,"")</f>
      </c>
      <c r="H162" s="4"/>
      <c r="I162" s="7"/>
    </row>
    <row r="163" spans="1:9" x14ac:dyDescent="0.25">
      <c r="A163" s="6"/>
      <c r="B163" s="7"/>
      <c r="C163" s="7"/>
      <c r="D163" s="7"/>
      <c r="E163" s="8"/>
      <c r="F163" s="9"/>
      <c r="G163" s="9">
        <f>IF(AND(E163&lt;&gt;"",F163&lt;&gt;""),E163*F163,"")</f>
      </c>
      <c r="H163" s="8"/>
      <c r="I163" s="7"/>
    </row>
    <row r="164" spans="1:9" x14ac:dyDescent="0.25">
      <c r="A164" s="2"/>
      <c r="B164" s="3"/>
      <c r="C164" s="3"/>
      <c r="D164" s="3"/>
      <c r="E164" s="4"/>
      <c r="F164" s="5"/>
      <c r="G164" s="5">
        <f>IF(AND(E164&lt;&gt;"",F164&lt;&gt;""),E164*F164,"")</f>
      </c>
      <c r="H164" s="4"/>
      <c r="I164" s="7"/>
    </row>
    <row r="165" spans="1:9" x14ac:dyDescent="0.25">
      <c r="A165" s="6"/>
      <c r="B165" s="7"/>
      <c r="C165" s="7"/>
      <c r="D165" s="7"/>
      <c r="E165" s="8"/>
      <c r="F165" s="9"/>
      <c r="G165" s="9">
        <f>IF(AND(E165&lt;&gt;"",F165&lt;&gt;""),E165*F165,"")</f>
      </c>
      <c r="H165" s="8"/>
      <c r="I165" s="7"/>
    </row>
    <row r="166" spans="1:9" x14ac:dyDescent="0.25">
      <c r="A166" s="2"/>
      <c r="B166" s="3"/>
      <c r="C166" s="3"/>
      <c r="D166" s="3"/>
      <c r="E166" s="4"/>
      <c r="F166" s="5"/>
      <c r="G166" s="5">
        <f>IF(AND(E166&lt;&gt;"",F166&lt;&gt;""),E166*F166,"")</f>
      </c>
      <c r="H166" s="4"/>
      <c r="I166" s="7"/>
    </row>
    <row r="167" spans="1:9" x14ac:dyDescent="0.25">
      <c r="A167" s="6"/>
      <c r="B167" s="7"/>
      <c r="C167" s="7"/>
      <c r="D167" s="7"/>
      <c r="E167" s="8"/>
      <c r="F167" s="9"/>
      <c r="G167" s="9">
        <f>IF(AND(E167&lt;&gt;"",F167&lt;&gt;""),E167*F167,"")</f>
      </c>
      <c r="H167" s="8"/>
      <c r="I167" s="7"/>
    </row>
    <row r="168" spans="1:9" x14ac:dyDescent="0.25">
      <c r="A168" s="2"/>
      <c r="B168" s="3"/>
      <c r="C168" s="3"/>
      <c r="D168" s="3"/>
      <c r="E168" s="4"/>
      <c r="F168" s="5"/>
      <c r="G168" s="5">
        <f>IF(AND(E168&lt;&gt;"",F168&lt;&gt;""),E168*F168,"")</f>
      </c>
      <c r="H168" s="4"/>
      <c r="I168" s="7"/>
    </row>
    <row r="169" spans="1:9" x14ac:dyDescent="0.25">
      <c r="A169" s="6"/>
      <c r="B169" s="7"/>
      <c r="C169" s="7"/>
      <c r="D169" s="7"/>
      <c r="E169" s="8"/>
      <c r="F169" s="9"/>
      <c r="G169" s="9">
        <f>IF(AND(E169&lt;&gt;"",F169&lt;&gt;""),E169*F169,"")</f>
      </c>
      <c r="H169" s="8"/>
      <c r="I169" s="7"/>
    </row>
    <row r="170" spans="1:9" x14ac:dyDescent="0.25">
      <c r="A170" s="2"/>
      <c r="B170" s="3"/>
      <c r="C170" s="3"/>
      <c r="D170" s="3"/>
      <c r="E170" s="4"/>
      <c r="F170" s="5"/>
      <c r="G170" s="5">
        <f>IF(AND(E170&lt;&gt;"",F170&lt;&gt;""),E170*F170,"")</f>
      </c>
      <c r="H170" s="4"/>
      <c r="I170" s="7"/>
    </row>
    <row r="171" spans="1:9" x14ac:dyDescent="0.25">
      <c r="A171" s="6"/>
      <c r="B171" s="7"/>
      <c r="C171" s="7"/>
      <c r="D171" s="7"/>
      <c r="E171" s="8"/>
      <c r="F171" s="9"/>
      <c r="G171" s="9">
        <f>IF(AND(E171&lt;&gt;"",F171&lt;&gt;""),E171*F171,"")</f>
      </c>
      <c r="H171" s="8"/>
      <c r="I171" s="7"/>
    </row>
    <row r="172" spans="1:9" x14ac:dyDescent="0.25">
      <c r="A172" s="2"/>
      <c r="B172" s="3"/>
      <c r="C172" s="3"/>
      <c r="D172" s="3"/>
      <c r="E172" s="4"/>
      <c r="F172" s="5"/>
      <c r="G172" s="5">
        <f>IF(AND(E172&lt;&gt;"",F172&lt;&gt;""),E172*F172,"")</f>
      </c>
      <c r="H172" s="4"/>
      <c r="I172" s="7"/>
    </row>
    <row r="173" spans="1:9" x14ac:dyDescent="0.25">
      <c r="A173" s="6"/>
      <c r="B173" s="7"/>
      <c r="C173" s="7"/>
      <c r="D173" s="7"/>
      <c r="E173" s="8"/>
      <c r="F173" s="9"/>
      <c r="G173" s="9">
        <f>IF(AND(E173&lt;&gt;"",F173&lt;&gt;""),E173*F173,"")</f>
      </c>
      <c r="H173" s="8"/>
      <c r="I173" s="7"/>
    </row>
    <row r="174" spans="1:9" x14ac:dyDescent="0.25">
      <c r="A174" s="2"/>
      <c r="B174" s="3"/>
      <c r="C174" s="3"/>
      <c r="D174" s="3"/>
      <c r="E174" s="4"/>
      <c r="F174" s="5"/>
      <c r="G174" s="5">
        <f>IF(AND(E174&lt;&gt;"",F174&lt;&gt;""),E174*F174,"")</f>
      </c>
      <c r="H174" s="4"/>
      <c r="I174" s="7"/>
    </row>
    <row r="175" spans="1:9" x14ac:dyDescent="0.25">
      <c r="A175" s="6"/>
      <c r="B175" s="7"/>
      <c r="C175" s="7"/>
      <c r="D175" s="7"/>
      <c r="E175" s="8"/>
      <c r="F175" s="9"/>
      <c r="G175" s="9">
        <f>IF(AND(E175&lt;&gt;"",F175&lt;&gt;""),E175*F175,"")</f>
      </c>
      <c r="H175" s="8"/>
      <c r="I175" s="7"/>
    </row>
    <row r="176" spans="1:9" x14ac:dyDescent="0.25">
      <c r="A176" s="2"/>
      <c r="B176" s="3"/>
      <c r="C176" s="3"/>
      <c r="D176" s="3"/>
      <c r="E176" s="4"/>
      <c r="F176" s="5"/>
      <c r="G176" s="5">
        <f>IF(AND(E176&lt;&gt;"",F176&lt;&gt;""),E176*F176,"")</f>
      </c>
      <c r="H176" s="4"/>
      <c r="I176" s="7"/>
    </row>
    <row r="177" spans="1:9" x14ac:dyDescent="0.25">
      <c r="A177" s="6"/>
      <c r="B177" s="7"/>
      <c r="C177" s="7"/>
      <c r="D177" s="7"/>
      <c r="E177" s="8"/>
      <c r="F177" s="9"/>
      <c r="G177" s="9">
        <f>IF(AND(E177&lt;&gt;"",F177&lt;&gt;""),E177*F177,"")</f>
      </c>
      <c r="H177" s="8"/>
      <c r="I177" s="7"/>
    </row>
    <row r="178" spans="1:9" x14ac:dyDescent="0.25">
      <c r="A178" s="2"/>
      <c r="B178" s="3"/>
      <c r="C178" s="3"/>
      <c r="D178" s="3"/>
      <c r="E178" s="4"/>
      <c r="F178" s="5"/>
      <c r="G178" s="5">
        <f>IF(AND(E178&lt;&gt;"",F178&lt;&gt;""),E178*F178,"")</f>
      </c>
      <c r="H178" s="4"/>
      <c r="I178" s="7"/>
    </row>
    <row r="179" spans="1:9" x14ac:dyDescent="0.25">
      <c r="A179" s="6"/>
      <c r="B179" s="7"/>
      <c r="C179" s="7"/>
      <c r="D179" s="7"/>
      <c r="E179" s="8"/>
      <c r="F179" s="9"/>
      <c r="G179" s="9">
        <f>IF(AND(E179&lt;&gt;"",F179&lt;&gt;""),E179*F179,"")</f>
      </c>
      <c r="H179" s="8"/>
      <c r="I179" s="7"/>
    </row>
    <row r="180" spans="1:9" x14ac:dyDescent="0.25">
      <c r="A180" s="2"/>
      <c r="B180" s="3"/>
      <c r="C180" s="3"/>
      <c r="D180" s="3"/>
      <c r="E180" s="4"/>
      <c r="F180" s="5"/>
      <c r="G180" s="5">
        <f>IF(AND(E180&lt;&gt;"",F180&lt;&gt;""),E180*F180,"")</f>
      </c>
      <c r="H180" s="4"/>
      <c r="I180" s="7"/>
    </row>
    <row r="181" spans="1:9" x14ac:dyDescent="0.25">
      <c r="A181" s="6"/>
      <c r="B181" s="7"/>
      <c r="C181" s="7"/>
      <c r="D181" s="7"/>
      <c r="E181" s="8"/>
      <c r="F181" s="9"/>
      <c r="G181" s="9">
        <f>IF(AND(E181&lt;&gt;"",F181&lt;&gt;""),E181*F181,"")</f>
      </c>
      <c r="H181" s="8"/>
      <c r="I181" s="7"/>
    </row>
    <row r="182" spans="1:9" x14ac:dyDescent="0.25">
      <c r="A182" s="2"/>
      <c r="B182" s="3"/>
      <c r="C182" s="3"/>
      <c r="D182" s="3"/>
      <c r="E182" s="4"/>
      <c r="F182" s="5"/>
      <c r="G182" s="5">
        <f>IF(AND(E182&lt;&gt;"",F182&lt;&gt;""),E182*F182,"")</f>
      </c>
      <c r="H182" s="4"/>
      <c r="I182" s="7"/>
    </row>
    <row r="183" spans="1:9" x14ac:dyDescent="0.25">
      <c r="A183" s="6"/>
      <c r="B183" s="7"/>
      <c r="C183" s="7"/>
      <c r="D183" s="7"/>
      <c r="E183" s="8"/>
      <c r="F183" s="9"/>
      <c r="G183" s="9">
        <f>IF(AND(E183&lt;&gt;"",F183&lt;&gt;""),E183*F183,"")</f>
      </c>
      <c r="H183" s="8"/>
      <c r="I183" s="7"/>
    </row>
    <row r="184" spans="1:9" x14ac:dyDescent="0.25">
      <c r="A184" s="2"/>
      <c r="B184" s="3"/>
      <c r="C184" s="3"/>
      <c r="D184" s="3"/>
      <c r="E184" s="4"/>
      <c r="F184" s="5"/>
      <c r="G184" s="5">
        <f>IF(AND(E184&lt;&gt;"",F184&lt;&gt;""),E184*F184,"")</f>
      </c>
      <c r="H184" s="4"/>
      <c r="I184" s="7"/>
    </row>
    <row r="185" spans="1:9" x14ac:dyDescent="0.25">
      <c r="A185" s="6"/>
      <c r="B185" s="7"/>
      <c r="C185" s="7"/>
      <c r="D185" s="7"/>
      <c r="E185" s="8"/>
      <c r="F185" s="9"/>
      <c r="G185" s="9">
        <f>IF(AND(E185&lt;&gt;"",F185&lt;&gt;""),E185*F185,"")</f>
      </c>
      <c r="H185" s="8"/>
      <c r="I185" s="7"/>
    </row>
    <row r="186" spans="1:9" x14ac:dyDescent="0.25">
      <c r="A186" s="2"/>
      <c r="B186" s="3"/>
      <c r="C186" s="3"/>
      <c r="D186" s="3"/>
      <c r="E186" s="4"/>
      <c r="F186" s="5"/>
      <c r="G186" s="5">
        <f>IF(AND(E186&lt;&gt;"",F186&lt;&gt;""),E186*F186,"")</f>
      </c>
      <c r="H186" s="4"/>
      <c r="I186" s="7"/>
    </row>
    <row r="187" spans="1:9" x14ac:dyDescent="0.25">
      <c r="A187" s="6"/>
      <c r="B187" s="7"/>
      <c r="C187" s="7"/>
      <c r="D187" s="7"/>
      <c r="E187" s="8"/>
      <c r="F187" s="9"/>
      <c r="G187" s="9">
        <f>IF(AND(E187&lt;&gt;"",F187&lt;&gt;""),E187*F187,"")</f>
      </c>
      <c r="H187" s="8"/>
      <c r="I187" s="7"/>
    </row>
    <row r="188" spans="1:9" x14ac:dyDescent="0.25">
      <c r="A188" s="2"/>
      <c r="B188" s="3"/>
      <c r="C188" s="3"/>
      <c r="D188" s="3"/>
      <c r="E188" s="4"/>
      <c r="F188" s="5"/>
      <c r="G188" s="5">
        <f>IF(AND(E188&lt;&gt;"",F188&lt;&gt;""),E188*F188,"")</f>
      </c>
      <c r="H188" s="4"/>
      <c r="I188" s="7"/>
    </row>
    <row r="189" spans="1:9" x14ac:dyDescent="0.25">
      <c r="A189" s="6"/>
      <c r="B189" s="7"/>
      <c r="C189" s="7"/>
      <c r="D189" s="7"/>
      <c r="E189" s="8"/>
      <c r="F189" s="9"/>
      <c r="G189" s="9">
        <f>IF(AND(E189&lt;&gt;"",F189&lt;&gt;""),E189*F189,"")</f>
      </c>
      <c r="H189" s="8"/>
      <c r="I189" s="7"/>
    </row>
    <row r="190" spans="1:9" x14ac:dyDescent="0.25">
      <c r="A190" s="2"/>
      <c r="B190" s="3"/>
      <c r="C190" s="3"/>
      <c r="D190" s="3"/>
      <c r="E190" s="4"/>
      <c r="F190" s="5"/>
      <c r="G190" s="5">
        <f>IF(AND(E190&lt;&gt;"",F190&lt;&gt;""),E190*F190,"")</f>
      </c>
      <c r="H190" s="4"/>
      <c r="I190" s="7"/>
    </row>
    <row r="191" spans="1:9" x14ac:dyDescent="0.25">
      <c r="A191" s="6"/>
      <c r="B191" s="7"/>
      <c r="C191" s="7"/>
      <c r="D191" s="7"/>
      <c r="E191" s="8"/>
      <c r="F191" s="9"/>
      <c r="G191" s="9">
        <f>IF(AND(E191&lt;&gt;"",F191&lt;&gt;""),E191*F191,"")</f>
      </c>
      <c r="H191" s="8"/>
      <c r="I191" s="7"/>
    </row>
    <row r="192" spans="1:9" x14ac:dyDescent="0.25">
      <c r="A192" s="2"/>
      <c r="B192" s="3"/>
      <c r="C192" s="3"/>
      <c r="D192" s="3"/>
      <c r="E192" s="4"/>
      <c r="F192" s="5"/>
      <c r="G192" s="5">
        <f>IF(AND(E192&lt;&gt;"",F192&lt;&gt;""),E192*F192,"")</f>
      </c>
      <c r="H192" s="4"/>
      <c r="I192" s="7"/>
    </row>
    <row r="193" spans="1:9" x14ac:dyDescent="0.25">
      <c r="A193" s="6"/>
      <c r="B193" s="7"/>
      <c r="C193" s="7"/>
      <c r="D193" s="7"/>
      <c r="E193" s="8"/>
      <c r="F193" s="9"/>
      <c r="G193" s="9">
        <f>IF(AND(E193&lt;&gt;"",F193&lt;&gt;""),E193*F193,"")</f>
      </c>
      <c r="H193" s="8"/>
      <c r="I193" s="7"/>
    </row>
    <row r="194" spans="1:9" x14ac:dyDescent="0.25">
      <c r="A194" s="2"/>
      <c r="B194" s="3"/>
      <c r="C194" s="3"/>
      <c r="D194" s="3"/>
      <c r="E194" s="4"/>
      <c r="F194" s="5"/>
      <c r="G194" s="5">
        <f>IF(AND(E194&lt;&gt;"",F194&lt;&gt;""),E194*F194,"")</f>
      </c>
      <c r="H194" s="4"/>
      <c r="I194" s="7"/>
    </row>
    <row r="195" spans="1:9" x14ac:dyDescent="0.25">
      <c r="A195" s="6"/>
      <c r="B195" s="7"/>
      <c r="C195" s="7"/>
      <c r="D195" s="7"/>
      <c r="E195" s="8"/>
      <c r="F195" s="9"/>
      <c r="G195" s="9">
        <f>IF(AND(E195&lt;&gt;"",F195&lt;&gt;""),E195*F195,"")</f>
      </c>
      <c r="H195" s="8"/>
      <c r="I195" s="7"/>
    </row>
    <row r="196" spans="1:9" x14ac:dyDescent="0.25">
      <c r="A196" s="2"/>
      <c r="B196" s="3"/>
      <c r="C196" s="3"/>
      <c r="D196" s="3"/>
      <c r="E196" s="4"/>
      <c r="F196" s="5"/>
      <c r="G196" s="5">
        <f>IF(AND(E196&lt;&gt;"",F196&lt;&gt;""),E196*F196,"")</f>
      </c>
      <c r="H196" s="4"/>
      <c r="I196" s="7"/>
    </row>
    <row r="197" spans="1:9" x14ac:dyDescent="0.25">
      <c r="A197" s="6"/>
      <c r="B197" s="7"/>
      <c r="C197" s="7"/>
      <c r="D197" s="7"/>
      <c r="E197" s="8"/>
      <c r="F197" s="9"/>
      <c r="G197" s="9">
        <f>IF(AND(E197&lt;&gt;"",F197&lt;&gt;""),E197*F197,"")</f>
      </c>
      <c r="H197" s="8"/>
      <c r="I197" s="7"/>
    </row>
    <row r="198" spans="1:9" x14ac:dyDescent="0.25">
      <c r="A198" s="2"/>
      <c r="B198" s="3"/>
      <c r="C198" s="3"/>
      <c r="D198" s="3"/>
      <c r="E198" s="4"/>
      <c r="F198" s="5"/>
      <c r="G198" s="5">
        <f>IF(AND(E198&lt;&gt;"",F198&lt;&gt;""),E198*F198,"")</f>
      </c>
      <c r="H198" s="4"/>
      <c r="I198" s="7"/>
    </row>
    <row r="199" spans="1:9" x14ac:dyDescent="0.25">
      <c r="A199" s="6"/>
      <c r="B199" s="7"/>
      <c r="C199" s="7"/>
      <c r="D199" s="7"/>
      <c r="E199" s="8"/>
      <c r="F199" s="9"/>
      <c r="G199" s="9">
        <f>IF(AND(E199&lt;&gt;"",F199&lt;&gt;""),E199*F199,"")</f>
      </c>
      <c r="H199" s="8"/>
      <c r="I199" s="7"/>
    </row>
    <row r="200" spans="1:9" x14ac:dyDescent="0.25">
      <c r="A200" s="2"/>
      <c r="B200" s="3"/>
      <c r="C200" s="3"/>
      <c r="D200" s="3"/>
      <c r="E200" s="4"/>
      <c r="F200" s="5"/>
      <c r="G200" s="5">
        <f>IF(AND(E200&lt;&gt;"",F200&lt;&gt;""),E200*F200,"")</f>
      </c>
      <c r="H200" s="4"/>
      <c r="I200" s="7"/>
    </row>
    <row r="201" spans="1:9" x14ac:dyDescent="0.25">
      <c r="A201" s="6"/>
      <c r="B201" s="7"/>
      <c r="C201" s="7"/>
      <c r="D201" s="7"/>
      <c r="E201" s="8"/>
      <c r="F201" s="9"/>
      <c r="G201" s="9">
        <f>IF(AND(E201&lt;&gt;"",F201&lt;&gt;""),E201*F201,"")</f>
      </c>
      <c r="H201" s="8"/>
      <c r="I201" s="7"/>
    </row>
  </sheetData>
  <autoFilter ref="A1:I1"/>
  <dataValidations count="4">
    <dataValidation type="list" allowBlank="1" sqref="D10:D201">
      <formula1>"Produce,Dairy,Meat &amp; Seafood,Bakery,Snacks,Beverages,Frozen,Pantry,Household,Other"</formula1>
    </dataValidation>
    <dataValidation type="list" allowBlank="1" sqref="D2:D201">
      <formula1>"Produce,Dairy,Meat &amp; Seafood,Bakery,Snacks,Beverages,Frozen,Pantry,Household,Other"</formula1>
    </dataValidation>
    <dataValidation type="list" allowBlank="1" sqref="H10:H201">
      <formula1>"Yes,No"</formula1>
    </dataValidation>
    <dataValidation type="list" allowBlank="1" sqref="H2:H201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FormatPr defaultRowHeight="15" outlineLevelRow="0" outlineLevelCol="0" x14ac:dyDescent="55"/>
  <cols>
    <col min="1" max="1" width="18" customWidth="1"/>
    <col min="2" max="2" width="14" customWidth="1"/>
    <col min="3" max="4" width="12" customWidth="1"/>
    <col min="5" max="6" width="14" customWidth="1"/>
  </cols>
  <sheetData>
    <row r="1" ht="32" customHeight="1" spans="1:6" x14ac:dyDescent="0.25">
      <c r="A1" s="10" t="s">
        <v>43</v>
      </c>
      <c r="B1" s="10"/>
      <c r="C1" s="10"/>
      <c r="D1" s="10"/>
      <c r="E1" s="10"/>
      <c r="F1" s="10"/>
    </row>
    <row r="3" spans="1:6" x14ac:dyDescent="0.25">
      <c r="A3" s="11" t="s">
        <v>44</v>
      </c>
      <c r="B3" s="12">
        <f>SUMPRODUCT(('Grocery Log'!G2:G201)*('Grocery Log'!G2:G201&lt;&gt;""))</f>
      </c>
      <c r="C3" s="11" t="s">
        <v>45</v>
      </c>
      <c r="D3" s="13">
        <f>SUMPRODUCT(1/COUNTIF('Grocery Log'!A2:A201,'Grocery Log'!A2:A201)*('Grocery Log'!A2:A201&lt;&gt;""))</f>
      </c>
      <c r="E3" s="11" t="s">
        <v>46</v>
      </c>
      <c r="F3" s="12">
        <f>IF(D3&gt;0,B3/D3,0)</f>
      </c>
    </row>
    <row r="5" spans="1:1" x14ac:dyDescent="0.25">
      <c r="A5" s="14" t="s">
        <v>47</v>
      </c>
    </row>
    <row r="6" spans="1:4" x14ac:dyDescent="0.25">
      <c r="A6" s="15" t="s">
        <v>3</v>
      </c>
      <c r="B6" s="15" t="s">
        <v>48</v>
      </c>
      <c r="C6" s="15" t="s">
        <v>49</v>
      </c>
      <c r="D6" s="15" t="s">
        <v>50</v>
      </c>
    </row>
    <row r="7" spans="1:4" x14ac:dyDescent="0.25">
      <c r="A7" s="16" t="s">
        <v>15</v>
      </c>
      <c r="B7" s="17">
        <f>SUMIFS('Grocery Log'!G2:G201,'Grocery Log'!D2:D201,"Produce")</f>
      </c>
      <c r="C7" s="18">
        <f>IF(B3&gt;0,B7/B3,0)</f>
      </c>
      <c r="D7" s="19">
        <f>COUNTIF('Grocery Log'!D2:D201,"Produce")</f>
      </c>
    </row>
    <row r="8" spans="1:4" x14ac:dyDescent="0.25">
      <c r="A8" s="20" t="s">
        <v>17</v>
      </c>
      <c r="B8" s="9">
        <f>SUMIFS('Grocery Log'!G2:G201,'Grocery Log'!D2:D201,"Dairy")</f>
      </c>
      <c r="C8" s="21">
        <f>IF(B3&gt;0,B8/B3,0)</f>
      </c>
      <c r="D8" s="8">
        <f>COUNTIF('Grocery Log'!D2:D201,"Dairy")</f>
      </c>
    </row>
    <row r="9" spans="1:4" x14ac:dyDescent="0.25">
      <c r="A9" s="16" t="s">
        <v>11</v>
      </c>
      <c r="B9" s="17">
        <f>SUMIFS('Grocery Log'!G2:G201,'Grocery Log'!D2:D201,"Meat &amp; Seafood")</f>
      </c>
      <c r="C9" s="18">
        <f>IF(B3&gt;0,B9/B3,0)</f>
      </c>
      <c r="D9" s="19">
        <f>COUNTIF('Grocery Log'!D2:D201,"Meat &amp; Seafood")</f>
      </c>
    </row>
    <row r="10" spans="1:4" x14ac:dyDescent="0.25">
      <c r="A10" s="20" t="s">
        <v>21</v>
      </c>
      <c r="B10" s="9">
        <f>SUMIFS('Grocery Log'!G2:G201,'Grocery Log'!D2:D201,"Bakery")</f>
      </c>
      <c r="C10" s="21">
        <f>IF(B3&gt;0,B10/B3,0)</f>
      </c>
      <c r="D10" s="8">
        <f>COUNTIF('Grocery Log'!D2:D201,"Bakery")</f>
      </c>
    </row>
    <row r="11" spans="1:4" x14ac:dyDescent="0.25">
      <c r="A11" s="16" t="s">
        <v>27</v>
      </c>
      <c r="B11" s="17">
        <f>SUMIFS('Grocery Log'!G2:G201,'Grocery Log'!D2:D201,"Snacks")</f>
      </c>
      <c r="C11" s="18">
        <f>IF(B3&gt;0,B11/B3,0)</f>
      </c>
      <c r="D11" s="19">
        <f>COUNTIF('Grocery Log'!D2:D201,"Snacks")</f>
      </c>
    </row>
    <row r="12" spans="1:4" x14ac:dyDescent="0.25">
      <c r="A12" s="20" t="s">
        <v>33</v>
      </c>
      <c r="B12" s="9">
        <f>SUMIFS('Grocery Log'!G2:G201,'Grocery Log'!D2:D201,"Beverages")</f>
      </c>
      <c r="C12" s="21">
        <f>IF(B3&gt;0,B12/B3,0)</f>
      </c>
      <c r="D12" s="8">
        <f>COUNTIF('Grocery Log'!D2:D201,"Beverages")</f>
      </c>
    </row>
    <row r="13" spans="1:4" x14ac:dyDescent="0.25">
      <c r="A13" s="16" t="s">
        <v>29</v>
      </c>
      <c r="B13" s="17">
        <f>SUMIFS('Grocery Log'!G2:G201,'Grocery Log'!D2:D201,"Frozen")</f>
      </c>
      <c r="C13" s="18">
        <f>IF(B3&gt;0,B13/B3,0)</f>
      </c>
      <c r="D13" s="19">
        <f>COUNTIF('Grocery Log'!D2:D201,"Frozen")</f>
      </c>
    </row>
    <row r="14" spans="1:4" x14ac:dyDescent="0.25">
      <c r="A14" s="20" t="s">
        <v>24</v>
      </c>
      <c r="B14" s="9">
        <f>SUMIFS('Grocery Log'!G2:G201,'Grocery Log'!D2:D201,"Pantry")</f>
      </c>
      <c r="C14" s="21">
        <f>IF(B3&gt;0,B14/B3,0)</f>
      </c>
      <c r="D14" s="8">
        <f>COUNTIF('Grocery Log'!D2:D201,"Pantry")</f>
      </c>
    </row>
    <row r="15" spans="1:4" x14ac:dyDescent="0.25">
      <c r="A15" s="16" t="s">
        <v>35</v>
      </c>
      <c r="B15" s="17">
        <f>SUMIFS('Grocery Log'!G2:G201,'Grocery Log'!D2:D201,"Household")</f>
      </c>
      <c r="C15" s="18">
        <f>IF(B3&gt;0,B15/B3,0)</f>
      </c>
      <c r="D15" s="19">
        <f>COUNTIF('Grocery Log'!D2:D201,"Household")</f>
      </c>
    </row>
    <row r="16" spans="1:4" x14ac:dyDescent="0.25">
      <c r="A16" s="20" t="s">
        <v>51</v>
      </c>
      <c r="B16" s="9">
        <f>SUMIFS('Grocery Log'!G2:G201,'Grocery Log'!D2:D201,"Other")</f>
      </c>
      <c r="C16" s="21">
        <f>IF(B3&gt;0,B16/B3,0)</f>
      </c>
      <c r="D16" s="8">
        <f>COUNTIF('Grocery Log'!D2:D201,"Other")</f>
      </c>
    </row>
    <row r="17" spans="1:4" x14ac:dyDescent="0.25">
      <c r="A17" s="22" t="s">
        <v>6</v>
      </c>
      <c r="B17" s="23">
        <f>SUM(B7:B16)</f>
      </c>
      <c r="C17" s="24">
        <f>SUM(C7:C16)</f>
      </c>
      <c r="D17" s="25">
        <f>SUM(D7:D16)</f>
      </c>
    </row>
    <row r="19" spans="1:1" x14ac:dyDescent="0.25">
      <c r="A19" s="14" t="s">
        <v>52</v>
      </c>
    </row>
    <row r="20" spans="1:3" x14ac:dyDescent="0.25">
      <c r="A20" s="15" t="s">
        <v>13</v>
      </c>
      <c r="B20" s="15" t="s">
        <v>53</v>
      </c>
      <c r="C20" s="15" t="s">
        <v>54</v>
      </c>
    </row>
    <row r="21" spans="1:3" x14ac:dyDescent="0.25">
      <c r="A21" s="20" t="s">
        <v>55</v>
      </c>
      <c r="B21" s="9">
        <v>200</v>
      </c>
      <c r="C21" s="9">
        <v>800</v>
      </c>
    </row>
    <row r="22" spans="1:3" x14ac:dyDescent="0.25">
      <c r="A22" s="20" t="s">
        <v>56</v>
      </c>
      <c r="B22" s="9">
        <f>IF(D3&gt;0,B3/D3,0)</f>
      </c>
      <c r="C22" s="9">
        <f>B3</f>
      </c>
    </row>
    <row r="23" spans="1:3" x14ac:dyDescent="0.25">
      <c r="A23" s="20" t="s">
        <v>57</v>
      </c>
      <c r="B23" s="26">
        <f>B21-B22</f>
      </c>
      <c r="C23" s="26">
        <f>C21-C22</f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FormatPr defaultRowHeight="15" outlineLevelRow="0" outlineLevelCol="0" x14ac:dyDescent="55"/>
  <cols>
    <col min="1" max="1" width="22" customWidth="1"/>
    <col min="2" max="2" width="14" customWidth="1"/>
    <col min="3" max="3" width="10" customWidth="1"/>
    <col min="4" max="4" width="14" customWidth="1"/>
    <col min="5" max="5" width="10" customWidth="1"/>
    <col min="6" max="6" width="12" customWidth="1"/>
  </cols>
  <sheetData>
    <row r="1" ht="32" customHeight="1" spans="1:5" x14ac:dyDescent="0.25">
      <c r="A1" s="10" t="s">
        <v>58</v>
      </c>
      <c r="B1" s="10"/>
      <c r="C1" s="10"/>
      <c r="D1" s="10"/>
      <c r="E1" s="10"/>
    </row>
    <row r="3" spans="1:1" x14ac:dyDescent="0.25">
      <c r="A3" s="14" t="s">
        <v>59</v>
      </c>
    </row>
    <row r="4" spans="1:5" x14ac:dyDescent="0.25">
      <c r="A4" s="15" t="s">
        <v>1</v>
      </c>
      <c r="B4" s="15" t="s">
        <v>44</v>
      </c>
      <c r="C4" s="15" t="s">
        <v>60</v>
      </c>
      <c r="D4" s="15" t="s">
        <v>46</v>
      </c>
      <c r="E4" s="15" t="s">
        <v>61</v>
      </c>
    </row>
    <row r="5" spans="1:5" x14ac:dyDescent="0.25">
      <c r="A5" s="16" t="s">
        <v>9</v>
      </c>
      <c r="B5" s="17">
        <f>SUMIFS('Grocery Log'!G2:G201,'Grocery Log'!B2:B201,"Store A")</f>
      </c>
      <c r="C5" s="27">
        <f>SUMPRODUCT(('Grocery Log'!B2:B201="Store A")*('Grocery Log'!A2:A201&lt;&gt;"")/COUNTIFS('Grocery Log'!A2:A201,'Grocery Log'!A2:A201,'Grocery Log'!B2:B201,"Store A",'Grocery Log'!A2:A201,"&lt;&gt;"))</f>
      </c>
      <c r="D5" s="17">
        <f>IF(C5&gt;0,B5/C5,0)</f>
      </c>
      <c r="E5" s="19">
        <f>COUNTIF('Grocery Log'!B2:B201,"Store A")</f>
      </c>
    </row>
    <row r="6" spans="1:5" x14ac:dyDescent="0.25">
      <c r="A6" s="20" t="s">
        <v>22</v>
      </c>
      <c r="B6" s="9">
        <f>SUMIFS('Grocery Log'!G2:G201,'Grocery Log'!B2:B201,"Store B")</f>
      </c>
      <c r="C6" s="7">
        <f>SUMPRODUCT(('Grocery Log'!B2:B201="Store B")*('Grocery Log'!A2:A201&lt;&gt;"")/COUNTIFS('Grocery Log'!A2:A201,'Grocery Log'!A2:A201,'Grocery Log'!B2:B201,"Store B",'Grocery Log'!A2:A201,"&lt;&gt;"))</f>
      </c>
      <c r="D6" s="9">
        <f>IF(C6&gt;0,B6/C6,0)</f>
      </c>
      <c r="E6" s="8">
        <f>COUNTIF('Grocery Log'!B2:B201,"Store B")</f>
      </c>
    </row>
    <row r="7" spans="1:5" x14ac:dyDescent="0.25">
      <c r="A7" s="16" t="s">
        <v>31</v>
      </c>
      <c r="B7" s="17">
        <f>SUMIFS('Grocery Log'!G2:G201,'Grocery Log'!B2:B201,"Store C")</f>
      </c>
      <c r="C7" s="27">
        <f>SUMPRODUCT(('Grocery Log'!B2:B201="Store C")*('Grocery Log'!A2:A201&lt;&gt;"")/COUNTIFS('Grocery Log'!A2:A201,'Grocery Log'!A2:A201,'Grocery Log'!B2:B201,"Store C",'Grocery Log'!A2:A201,"&lt;&gt;"))</f>
      </c>
      <c r="D7" s="17">
        <f>IF(C7&gt;0,B7/C7,0)</f>
      </c>
      <c r="E7" s="19">
        <f>COUNTIF('Grocery Log'!B2:B201,"Store C")</f>
      </c>
    </row>
    <row r="10" spans="1:1" x14ac:dyDescent="0.25">
      <c r="A10" s="14" t="s">
        <v>62</v>
      </c>
    </row>
    <row r="11" spans="1:6" x14ac:dyDescent="0.25">
      <c r="A11" s="15" t="s">
        <v>2</v>
      </c>
      <c r="B11" s="15" t="s">
        <v>63</v>
      </c>
      <c r="C11" s="15" t="s">
        <v>64</v>
      </c>
      <c r="D11" s="15" t="s">
        <v>65</v>
      </c>
      <c r="E11" s="15" t="s">
        <v>66</v>
      </c>
      <c r="F11" s="15" t="s">
        <v>67</v>
      </c>
    </row>
    <row r="12" spans="1:6" x14ac:dyDescent="0.25">
      <c r="A12" s="7" t="s">
        <v>10</v>
      </c>
      <c r="B12" s="7" t="s">
        <v>9</v>
      </c>
      <c r="C12" s="9">
        <v>11.49</v>
      </c>
      <c r="D12" s="7" t="s">
        <v>22</v>
      </c>
      <c r="E12" s="9">
        <v>9.99</v>
      </c>
      <c r="F12" s="9">
        <f>ABS(C12-E12)</f>
      </c>
    </row>
    <row r="13" spans="1:6" x14ac:dyDescent="0.25">
      <c r="A13" s="7" t="s">
        <v>16</v>
      </c>
      <c r="B13" s="7" t="s">
        <v>9</v>
      </c>
      <c r="C13" s="9">
        <v>8.49</v>
      </c>
      <c r="D13" s="7" t="s">
        <v>31</v>
      </c>
      <c r="E13" s="9">
        <v>7.99</v>
      </c>
      <c r="F13" s="9">
        <f>ABS(C13-E13)</f>
      </c>
    </row>
    <row r="14" spans="1:6" x14ac:dyDescent="0.25">
      <c r="A14" s="7" t="s">
        <v>23</v>
      </c>
      <c r="B14" s="7" t="s">
        <v>22</v>
      </c>
      <c r="C14" s="9">
        <v>12.99</v>
      </c>
      <c r="D14" s="7" t="s">
        <v>9</v>
      </c>
      <c r="E14" s="9">
        <v>14.49</v>
      </c>
      <c r="F14" s="9">
        <f>ABS(C14-E14)</f>
      </c>
    </row>
    <row r="15" spans="1:6" x14ac:dyDescent="0.25">
      <c r="A15" s="7"/>
      <c r="B15" s="7"/>
      <c r="C15" s="7"/>
      <c r="D15" s="7"/>
      <c r="E15" s="7"/>
      <c r="F15" s="9">
        <f>IF(AND(C15&lt;&gt;"",E15&lt;&gt;""),ABS(C15-E15),"")</f>
      </c>
    </row>
    <row r="16" spans="1:6" x14ac:dyDescent="0.25">
      <c r="A16" s="7"/>
      <c r="B16" s="7"/>
      <c r="C16" s="7"/>
      <c r="D16" s="7"/>
      <c r="E16" s="7"/>
      <c r="F16" s="9">
        <f>IF(AND(C16&lt;&gt;"",E16&lt;&gt;""),ABS(C16-E16),"")</f>
      </c>
    </row>
    <row r="17" spans="1:6" x14ac:dyDescent="0.25">
      <c r="A17" s="7"/>
      <c r="B17" s="7"/>
      <c r="C17" s="7"/>
      <c r="D17" s="7"/>
      <c r="E17" s="7"/>
      <c r="F17" s="9">
        <f>IF(AND(C17&lt;&gt;"",E17&lt;&gt;""),ABS(C17-E17),"")</f>
      </c>
    </row>
    <row r="18" spans="1:6" x14ac:dyDescent="0.25">
      <c r="A18" s="7"/>
      <c r="B18" s="7"/>
      <c r="C18" s="7"/>
      <c r="D18" s="7"/>
      <c r="E18" s="7"/>
      <c r="F18" s="9">
        <f>IF(AND(C18&lt;&gt;"",E18&lt;&gt;""),ABS(C18-E18),"")</f>
      </c>
    </row>
    <row r="19" spans="1:6" x14ac:dyDescent="0.25">
      <c r="A19" s="7"/>
      <c r="B19" s="7"/>
      <c r="C19" s="7"/>
      <c r="D19" s="7"/>
      <c r="E19" s="7"/>
      <c r="F19" s="9">
        <f>IF(AND(C19&lt;&gt;"",E19&lt;&gt;""),ABS(C19-E19),"")</f>
      </c>
    </row>
    <row r="20" spans="1:6" x14ac:dyDescent="0.25">
      <c r="A20" s="7"/>
      <c r="B20" s="7"/>
      <c r="C20" s="7"/>
      <c r="D20" s="7"/>
      <c r="E20" s="7"/>
      <c r="F20" s="9">
        <f>IF(AND(C20&lt;&gt;"",E20&lt;&gt;""),ABS(C20-E20),"")</f>
      </c>
    </row>
    <row r="21" spans="1:6" x14ac:dyDescent="0.25">
      <c r="A21" s="7"/>
      <c r="B21" s="7"/>
      <c r="C21" s="7"/>
      <c r="D21" s="7"/>
      <c r="E21" s="7"/>
      <c r="F21" s="9">
        <f>IF(AND(C21&lt;&gt;"",E21&lt;&gt;""),ABS(C21-E21),"")</f>
      </c>
    </row>
    <row r="22" spans="1:6" x14ac:dyDescent="0.25">
      <c r="A22" s="7"/>
      <c r="B22" s="7"/>
      <c r="C22" s="7"/>
      <c r="D22" s="7"/>
      <c r="E22" s="7"/>
      <c r="F22" s="9">
        <f>IF(AND(C22&lt;&gt;"",E22&lt;&gt;""),ABS(C22-E22),"")</f>
      </c>
    </row>
    <row r="23" spans="1:6" x14ac:dyDescent="0.25">
      <c r="A23" s="7"/>
      <c r="B23" s="7"/>
      <c r="C23" s="7"/>
      <c r="D23" s="7"/>
      <c r="E23" s="7"/>
      <c r="F23" s="9">
        <f>IF(AND(C23&lt;&gt;"",E23&lt;&gt;""),ABS(C23-E23),"")</f>
      </c>
    </row>
    <row r="24" spans="1:6" x14ac:dyDescent="0.25">
      <c r="A24" s="7"/>
      <c r="B24" s="7"/>
      <c r="C24" s="7"/>
      <c r="D24" s="7"/>
      <c r="E24" s="7"/>
      <c r="F24" s="9">
        <f>IF(AND(C24&lt;&gt;"",E24&lt;&gt;""),ABS(C24-E24),"")</f>
      </c>
    </row>
    <row r="25" spans="1:6" x14ac:dyDescent="0.25">
      <c r="A25" s="7"/>
      <c r="B25" s="7"/>
      <c r="C25" s="7"/>
      <c r="D25" s="7"/>
      <c r="E25" s="7"/>
      <c r="F25" s="9">
        <f>IF(AND(C25&lt;&gt;"",E25&lt;&gt;""),ABS(C25-E25),"")</f>
      </c>
    </row>
    <row r="26" spans="1:6" x14ac:dyDescent="0.25">
      <c r="A26" s="7"/>
      <c r="B26" s="7"/>
      <c r="C26" s="7"/>
      <c r="D26" s="7"/>
      <c r="E26" s="7"/>
      <c r="F26" s="9">
        <f>IF(AND(C26&lt;&gt;"",E26&lt;&gt;""),ABS(C26-E26),"")</f>
      </c>
    </row>
    <row r="27" spans="1:6" x14ac:dyDescent="0.25">
      <c r="A27" s="7"/>
      <c r="B27" s="7"/>
      <c r="C27" s="7"/>
      <c r="D27" s="7"/>
      <c r="E27" s="7"/>
      <c r="F27" s="9">
        <f>IF(AND(C27&lt;&gt;"",E27&lt;&gt;""),ABS(C27-E27),"")</f>
      </c>
    </row>
    <row r="28" spans="1:6" x14ac:dyDescent="0.25">
      <c r="A28" s="7"/>
      <c r="B28" s="7"/>
      <c r="C28" s="7"/>
      <c r="D28" s="7"/>
      <c r="E28" s="7"/>
      <c r="F28" s="9">
        <f>IF(AND(C28&lt;&gt;"",E28&lt;&gt;""),ABS(C28-E28),"")</f>
      </c>
    </row>
    <row r="29" spans="1:6" x14ac:dyDescent="0.25">
      <c r="A29" s="7"/>
      <c r="B29" s="7"/>
      <c r="C29" s="7"/>
      <c r="D29" s="7"/>
      <c r="E29" s="7"/>
      <c r="F29" s="9">
        <f>IF(AND(C29&lt;&gt;"",E29&lt;&gt;""),ABS(C29-E29),"")</f>
      </c>
    </row>
    <row r="30" spans="1:6" x14ac:dyDescent="0.25">
      <c r="A30" s="7"/>
      <c r="B30" s="7"/>
      <c r="C30" s="7"/>
      <c r="D30" s="7"/>
      <c r="E30" s="7"/>
      <c r="F30" s="9">
        <f>IF(AND(C30&lt;&gt;"",E30&lt;&gt;""),ABS(C30-E30),"")</f>
      </c>
    </row>
    <row r="31" spans="1:6" x14ac:dyDescent="0.25">
      <c r="A31" s="7"/>
      <c r="B31" s="7"/>
      <c r="C31" s="7"/>
      <c r="D31" s="7"/>
      <c r="E31" s="7"/>
      <c r="F31" s="9">
        <f>IF(AND(C31&lt;&gt;"",E31&lt;&gt;""),ABS(C31-E31),"")</f>
      </c>
    </row>
    <row r="32" spans="1:6" x14ac:dyDescent="0.25">
      <c r="A32" s="7"/>
      <c r="B32" s="7"/>
      <c r="C32" s="7"/>
      <c r="D32" s="7"/>
      <c r="E32" s="7"/>
      <c r="F32" s="9">
        <f>IF(AND(C32&lt;&gt;"",E32&lt;&gt;""),ABS(C32-E32),"")</f>
      </c>
    </row>
    <row r="33" spans="1:6" x14ac:dyDescent="0.25">
      <c r="A33" s="7"/>
      <c r="B33" s="7"/>
      <c r="C33" s="7"/>
      <c r="D33" s="7"/>
      <c r="E33" s="7"/>
      <c r="F33" s="9">
        <f>IF(AND(C33&lt;&gt;"",E33&lt;&gt;""),ABS(C33-E33),"")</f>
      </c>
    </row>
    <row r="34" spans="1:6" x14ac:dyDescent="0.25">
      <c r="A34" s="7"/>
      <c r="B34" s="7"/>
      <c r="C34" s="7"/>
      <c r="D34" s="7"/>
      <c r="E34" s="7"/>
      <c r="F34" s="9">
        <f>IF(AND(C34&lt;&gt;"",E34&lt;&gt;""),ABS(C34-E34),"")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FormatPr defaultRowHeight="15" outlineLevelRow="0" outlineLevelCol="0" x14ac:dyDescent="55"/>
  <cols>
    <col min="1" max="1" width="28" customWidth="1"/>
    <col min="2" max="2" width="16" customWidth="1"/>
    <col min="3" max="3" width="12" customWidth="1"/>
    <col min="4" max="4" width="10" customWidth="1"/>
  </cols>
  <sheetData>
    <row r="1" ht="32" customHeight="1" spans="1:4" x14ac:dyDescent="0.25">
      <c r="A1" s="10" t="s">
        <v>68</v>
      </c>
      <c r="B1" s="10"/>
      <c r="C1" s="10"/>
      <c r="D1" s="10"/>
    </row>
    <row r="3" spans="1:2" x14ac:dyDescent="0.25">
      <c r="A3" s="11" t="s">
        <v>69</v>
      </c>
      <c r="B3" s="12">
        <v>200</v>
      </c>
    </row>
    <row r="5" spans="1:4" x14ac:dyDescent="0.25">
      <c r="A5" s="15" t="s">
        <v>2</v>
      </c>
      <c r="B5" s="15" t="s">
        <v>3</v>
      </c>
      <c r="C5" s="15" t="s">
        <v>70</v>
      </c>
      <c r="D5" s="15" t="s">
        <v>71</v>
      </c>
    </row>
    <row r="6" spans="1:4" x14ac:dyDescent="0.25">
      <c r="A6" s="3"/>
      <c r="B6" s="3"/>
      <c r="C6" s="5"/>
      <c r="D6" s="4"/>
    </row>
    <row r="7" spans="1:4" x14ac:dyDescent="0.25">
      <c r="A7" s="7"/>
      <c r="B7" s="7"/>
      <c r="C7" s="9"/>
      <c r="D7" s="8"/>
    </row>
    <row r="8" spans="1:4" x14ac:dyDescent="0.25">
      <c r="A8" s="3"/>
      <c r="B8" s="3"/>
      <c r="C8" s="5"/>
      <c r="D8" s="4"/>
    </row>
    <row r="9" spans="1:4" x14ac:dyDescent="0.25">
      <c r="A9" s="7"/>
      <c r="B9" s="7"/>
      <c r="C9" s="9"/>
      <c r="D9" s="8"/>
    </row>
    <row r="10" spans="1:4" x14ac:dyDescent="0.25">
      <c r="A10" s="3"/>
      <c r="B10" s="3"/>
      <c r="C10" s="5"/>
      <c r="D10" s="4"/>
    </row>
    <row r="11" spans="1:4" x14ac:dyDescent="0.25">
      <c r="A11" s="7"/>
      <c r="B11" s="7"/>
      <c r="C11" s="9"/>
      <c r="D11" s="8"/>
    </row>
    <row r="12" spans="1:4" x14ac:dyDescent="0.25">
      <c r="A12" s="3"/>
      <c r="B12" s="3"/>
      <c r="C12" s="5"/>
      <c r="D12" s="4"/>
    </row>
    <row r="13" spans="1:4" x14ac:dyDescent="0.25">
      <c r="A13" s="7"/>
      <c r="B13" s="7"/>
      <c r="C13" s="9"/>
      <c r="D13" s="8"/>
    </row>
    <row r="14" spans="1:4" x14ac:dyDescent="0.25">
      <c r="A14" s="3"/>
      <c r="B14" s="3"/>
      <c r="C14" s="5"/>
      <c r="D14" s="4"/>
    </row>
    <row r="15" spans="1:4" x14ac:dyDescent="0.25">
      <c r="A15" s="7"/>
      <c r="B15" s="7"/>
      <c r="C15" s="9"/>
      <c r="D15" s="8"/>
    </row>
    <row r="16" spans="1:4" x14ac:dyDescent="0.25">
      <c r="A16" s="3"/>
      <c r="B16" s="3"/>
      <c r="C16" s="5"/>
      <c r="D16" s="4"/>
    </row>
    <row r="17" spans="1:4" x14ac:dyDescent="0.25">
      <c r="A17" s="7"/>
      <c r="B17" s="7"/>
      <c r="C17" s="9"/>
      <c r="D17" s="8"/>
    </row>
    <row r="18" spans="1:4" x14ac:dyDescent="0.25">
      <c r="A18" s="3"/>
      <c r="B18" s="3"/>
      <c r="C18" s="5"/>
      <c r="D18" s="4"/>
    </row>
    <row r="19" spans="1:4" x14ac:dyDescent="0.25">
      <c r="A19" s="7"/>
      <c r="B19" s="7"/>
      <c r="C19" s="9"/>
      <c r="D19" s="8"/>
    </row>
    <row r="20" spans="1:4" x14ac:dyDescent="0.25">
      <c r="A20" s="3"/>
      <c r="B20" s="3"/>
      <c r="C20" s="5"/>
      <c r="D20" s="4"/>
    </row>
    <row r="21" spans="1:4" x14ac:dyDescent="0.25">
      <c r="A21" s="7"/>
      <c r="B21" s="7"/>
      <c r="C21" s="9"/>
      <c r="D21" s="8"/>
    </row>
    <row r="22" spans="1:4" x14ac:dyDescent="0.25">
      <c r="A22" s="3"/>
      <c r="B22" s="3"/>
      <c r="C22" s="5"/>
      <c r="D22" s="4"/>
    </row>
    <row r="23" spans="1:4" x14ac:dyDescent="0.25">
      <c r="A23" s="7"/>
      <c r="B23" s="7"/>
      <c r="C23" s="9"/>
      <c r="D23" s="8"/>
    </row>
    <row r="24" spans="1:4" x14ac:dyDescent="0.25">
      <c r="A24" s="3"/>
      <c r="B24" s="3"/>
      <c r="C24" s="5"/>
      <c r="D24" s="4"/>
    </row>
    <row r="25" spans="1:4" x14ac:dyDescent="0.25">
      <c r="A25" s="7"/>
      <c r="B25" s="7"/>
      <c r="C25" s="9"/>
      <c r="D25" s="8"/>
    </row>
    <row r="26" spans="1:4" x14ac:dyDescent="0.25">
      <c r="A26" s="3"/>
      <c r="B26" s="3"/>
      <c r="C26" s="5"/>
      <c r="D26" s="4"/>
    </row>
    <row r="27" spans="1:4" x14ac:dyDescent="0.25">
      <c r="A27" s="7"/>
      <c r="B27" s="7"/>
      <c r="C27" s="9"/>
      <c r="D27" s="8"/>
    </row>
    <row r="28" spans="1:4" x14ac:dyDescent="0.25">
      <c r="A28" s="3"/>
      <c r="B28" s="3"/>
      <c r="C28" s="5"/>
      <c r="D28" s="4"/>
    </row>
    <row r="29" spans="1:4" x14ac:dyDescent="0.25">
      <c r="A29" s="7"/>
      <c r="B29" s="7"/>
      <c r="C29" s="9"/>
      <c r="D29" s="8"/>
    </row>
    <row r="30" spans="1:4" x14ac:dyDescent="0.25">
      <c r="A30" s="3"/>
      <c r="B30" s="3"/>
      <c r="C30" s="5"/>
      <c r="D30" s="4"/>
    </row>
    <row r="31" spans="1:4" x14ac:dyDescent="0.25">
      <c r="A31" s="7"/>
      <c r="B31" s="7"/>
      <c r="C31" s="9"/>
      <c r="D31" s="8"/>
    </row>
    <row r="32" spans="1:4" x14ac:dyDescent="0.25">
      <c r="A32" s="3"/>
      <c r="B32" s="3"/>
      <c r="C32" s="5"/>
      <c r="D32" s="4"/>
    </row>
    <row r="33" spans="1:4" x14ac:dyDescent="0.25">
      <c r="A33" s="7"/>
      <c r="B33" s="7"/>
      <c r="C33" s="9"/>
      <c r="D33" s="8"/>
    </row>
    <row r="34" spans="1:4" x14ac:dyDescent="0.25">
      <c r="A34" s="3"/>
      <c r="B34" s="3"/>
      <c r="C34" s="5"/>
      <c r="D34" s="4"/>
    </row>
    <row r="35" spans="1:4" x14ac:dyDescent="0.25">
      <c r="A35" s="7"/>
      <c r="B35" s="7"/>
      <c r="C35" s="9"/>
      <c r="D35" s="8"/>
    </row>
    <row r="36" spans="1:4" x14ac:dyDescent="0.25">
      <c r="A36" s="22" t="s">
        <v>72</v>
      </c>
      <c r="B36" s="28"/>
      <c r="C36" s="23">
        <f>SUM(C6:C35)</f>
      </c>
      <c r="D36" s="28"/>
    </row>
    <row r="37" spans="1:4" x14ac:dyDescent="0.25">
      <c r="A37" s="22" t="s">
        <v>73</v>
      </c>
      <c r="B37" s="28"/>
      <c r="C37" s="23">
        <f>B3-C36</f>
      </c>
      <c r="D37" s="28"/>
    </row>
  </sheetData>
  <mergeCells count="1">
    <mergeCell ref="A1:D1"/>
  </mergeCells>
  <dataValidations count="4">
    <dataValidation type="list" allowBlank="1" sqref="B10:B35">
      <formula1>"Produce,Dairy,Meat &amp; Seafood,Bakery,Snacks,Beverages,Frozen,Pantry,Household,Other"</formula1>
    </dataValidation>
    <dataValidation type="list" allowBlank="1" sqref="B6:B35">
      <formula1>"Produce,Dairy,Meat &amp; Seafood,Bakery,Snacks,Beverages,Frozen,Pantry,Household,Other"</formula1>
    </dataValidation>
    <dataValidation type="list" allowBlank="1" sqref="D10:D35">
      <formula1>"Yes,No"</formula1>
    </dataValidation>
    <dataValidation type="list" allowBlank="1" sqref="D6:D35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29" t="s">
        <v>74</v>
      </c>
    </row>
    <row r="2" spans="1:1" x14ac:dyDescent="0.25">
      <c r="A2" s="30" t="s">
        <v>13</v>
      </c>
    </row>
    <row r="3" spans="1:1" x14ac:dyDescent="0.25">
      <c r="A3" s="31" t="s">
        <v>75</v>
      </c>
    </row>
    <row r="4" spans="1:1" x14ac:dyDescent="0.25">
      <c r="A4" s="30" t="s">
        <v>76</v>
      </c>
    </row>
    <row r="5" spans="1:1" x14ac:dyDescent="0.25">
      <c r="A5" s="30" t="s">
        <v>77</v>
      </c>
    </row>
    <row r="6" spans="1:1" x14ac:dyDescent="0.25">
      <c r="A6" s="30" t="s">
        <v>78</v>
      </c>
    </row>
    <row r="7" spans="1:1" x14ac:dyDescent="0.25">
      <c r="A7" s="30" t="s">
        <v>79</v>
      </c>
    </row>
    <row r="8" spans="1:1" x14ac:dyDescent="0.25">
      <c r="A8" s="30" t="s">
        <v>13</v>
      </c>
    </row>
    <row r="9" spans="1:1" x14ac:dyDescent="0.25">
      <c r="A9" s="31" t="s">
        <v>80</v>
      </c>
    </row>
    <row r="10" spans="1:1" x14ac:dyDescent="0.25">
      <c r="A10" s="30" t="s">
        <v>81</v>
      </c>
    </row>
    <row r="11" spans="1:1" x14ac:dyDescent="0.25">
      <c r="A11" s="30" t="s">
        <v>82</v>
      </c>
    </row>
    <row r="12" spans="1:1" x14ac:dyDescent="0.25">
      <c r="A12" s="30" t="s">
        <v>83</v>
      </c>
    </row>
    <row r="13" spans="1:1" x14ac:dyDescent="0.25">
      <c r="A13" s="30" t="s">
        <v>13</v>
      </c>
    </row>
    <row r="14" spans="1:1" x14ac:dyDescent="0.25">
      <c r="A14" s="31" t="s">
        <v>84</v>
      </c>
    </row>
    <row r="15" spans="1:1" x14ac:dyDescent="0.25">
      <c r="A15" s="30" t="s">
        <v>85</v>
      </c>
    </row>
    <row r="16" spans="1:1" x14ac:dyDescent="0.25">
      <c r="A16" s="30" t="s">
        <v>86</v>
      </c>
    </row>
    <row r="17" spans="1:1" x14ac:dyDescent="0.25">
      <c r="A17" s="30" t="s">
        <v>13</v>
      </c>
    </row>
    <row r="18" spans="1:1" x14ac:dyDescent="0.25">
      <c r="A18" s="31" t="s">
        <v>87</v>
      </c>
    </row>
    <row r="19" spans="1:1" x14ac:dyDescent="0.25">
      <c r="A19" s="30" t="s">
        <v>88</v>
      </c>
    </row>
    <row r="20" spans="1:1" x14ac:dyDescent="0.25">
      <c r="A20" s="30" t="s">
        <v>89</v>
      </c>
    </row>
    <row r="21" spans="1:1" x14ac:dyDescent="0.25">
      <c r="A21" s="30" t="s">
        <v>90</v>
      </c>
    </row>
    <row r="22" spans="1:1" x14ac:dyDescent="0.25">
      <c r="A22" s="30" t="s">
        <v>13</v>
      </c>
    </row>
    <row r="23" spans="1:1" x14ac:dyDescent="0.25">
      <c r="A23" s="31" t="s">
        <v>91</v>
      </c>
    </row>
    <row r="24" spans="1:1" x14ac:dyDescent="0.25">
      <c r="A24" s="30" t="s">
        <v>92</v>
      </c>
    </row>
    <row r="25" spans="1:1" x14ac:dyDescent="0.25">
      <c r="A25" s="30" t="s">
        <v>93</v>
      </c>
    </row>
    <row r="26" spans="1:1" x14ac:dyDescent="0.25">
      <c r="A26" s="30" t="s">
        <v>94</v>
      </c>
    </row>
    <row r="27" spans="1:1" x14ac:dyDescent="0.25">
      <c r="A27" s="30" t="s">
        <v>95</v>
      </c>
    </row>
    <row r="28" spans="1:1" x14ac:dyDescent="0.25">
      <c r="A28" s="30" t="s">
        <v>13</v>
      </c>
    </row>
    <row r="29" spans="1:1" x14ac:dyDescent="0.25">
      <c r="A29" s="31" t="s">
        <v>96</v>
      </c>
    </row>
    <row r="30" spans="1:1" x14ac:dyDescent="0.25">
      <c r="A30" s="30" t="s">
        <v>97</v>
      </c>
    </row>
    <row r="31" spans="1:1" x14ac:dyDescent="0.25">
      <c r="A31" s="30" t="s">
        <v>98</v>
      </c>
    </row>
    <row r="32" spans="1:1" x14ac:dyDescent="0.25">
      <c r="A3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Grocery Log</vt:lpstr>
      <vt:lpstr>Monthly Summary</vt:lpstr>
      <vt:lpstr>Store Comparison</vt:lpstr>
      <vt:lpstr>Weekly Planner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Groceries Tracker</dc:creator>
  <dc:title/>
  <dc:subject/>
  <dc:description/>
  <cp:keywords/>
  <cp:category/>
  <cp:lastModifiedBy>Unknown</cp:lastModifiedBy>
  <dcterms:created xsi:type="dcterms:W3CDTF">2026-02-12T05:48:01Z</dcterms:created>
  <dcterms:modified xsi:type="dcterms:W3CDTF">2026-02-12T05:48:01Z</dcterms:modified>
</cp:coreProperties>
</file>